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50" activeTab="2"/>
  </bookViews>
  <sheets>
    <sheet name="Прил. 1" sheetId="1" r:id="rId1"/>
    <sheet name="прил.2" sheetId="2" r:id="rId2"/>
    <sheet name="Прил.3 " sheetId="3" r:id="rId3"/>
  </sheets>
  <definedNames>
    <definedName name="_xlnm.Print_Area" localSheetId="0">'Прил. 1'!$A$1:$J$56</definedName>
    <definedName name="_xlnm.Print_Area" localSheetId="1">'прил.2'!$A$1:$H$31</definedName>
    <definedName name="_xlnm.Print_Area" localSheetId="2">'Прил.3 '!$A$1:$I$32</definedName>
  </definedNames>
  <calcPr fullCalcOnLoad="1"/>
</workbook>
</file>

<file path=xl/sharedStrings.xml><?xml version="1.0" encoding="utf-8"?>
<sst xmlns="http://schemas.openxmlformats.org/spreadsheetml/2006/main" count="294" uniqueCount="170">
  <si>
    <t>внебюджетные средства</t>
  </si>
  <si>
    <t>Внебюджетные средства</t>
  </si>
  <si>
    <t>Всего по Программе:</t>
  </si>
  <si>
    <t xml:space="preserve">ПЕРЕЧЕНЬ </t>
  </si>
  <si>
    <t>МЕРОПРИЯТИЙ ПО РЕАЛИЗАЦИИ ДОЛГОСРОЧНОЙ ЦЕЛЕВОЙ ПРОГРАММЫ</t>
  </si>
  <si>
    <t>Источники финансирования</t>
  </si>
  <si>
    <t>Объем финансирования по годам (тыс. руб.)</t>
  </si>
  <si>
    <t>1.1.</t>
  </si>
  <si>
    <t>Средства бюджета МО Сертолово</t>
  </si>
  <si>
    <t>2.1.</t>
  </si>
  <si>
    <t>2.2.</t>
  </si>
  <si>
    <t>Итого по программе, в т.ч.:</t>
  </si>
  <si>
    <t>1</t>
  </si>
  <si>
    <t>2</t>
  </si>
  <si>
    <t>3</t>
  </si>
  <si>
    <t>4</t>
  </si>
  <si>
    <t>ПЕРЕЧЕНЬ ПЛАНИРУЕМЫХ РЕЗУЛЬТАТОВ РЕАЛИЗАЦИИ ДОЛГОСРОЧНОЙ ЦЕЛЕВОЙ ПРОГРАММЫ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</si>
  <si>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</si>
  <si>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Срок исполнения</t>
  </si>
  <si>
    <t>2010 г.</t>
  </si>
  <si>
    <t>2011-2012 г.г.</t>
  </si>
  <si>
    <t>2011г.</t>
  </si>
  <si>
    <t>2012 г.</t>
  </si>
  <si>
    <t>комитет ЖКХ администрации МО Сертолово</t>
  </si>
  <si>
    <t xml:space="preserve">     </t>
  </si>
  <si>
    <t xml:space="preserve">Ожидаемый результат </t>
  </si>
  <si>
    <t xml:space="preserve">Установка  коллективных (общедомовых)  приборов учета потребления ресурсов в многоквартирных домах (МКД) </t>
  </si>
  <si>
    <t>-</t>
  </si>
  <si>
    <t>2011 г.</t>
  </si>
  <si>
    <r>
      <t xml:space="preserve"> </t>
    </r>
    <r>
      <rPr>
        <b/>
        <u val="single"/>
        <sz val="14"/>
        <rFont val="Times New Roman"/>
        <family val="1"/>
      </rPr>
      <t>«Энергосбережение и повышение энергетической эффективности</t>
    </r>
  </si>
  <si>
    <r>
      <t xml:space="preserve"> </t>
    </r>
    <r>
      <rPr>
        <b/>
        <u val="single"/>
        <sz val="14"/>
        <rFont val="Times New Roman"/>
        <family val="1"/>
      </rPr>
      <t>в сфере жилищно-коммунального хозяйства МО Сертолово в 2010-2012 г.г.»</t>
    </r>
  </si>
  <si>
    <t>Наименование мероприятия</t>
  </si>
  <si>
    <t>Всего (тыс. руб.)</t>
  </si>
  <si>
    <t>Ответственный за выполнение мероприятия</t>
  </si>
  <si>
    <t>№  п/п</t>
  </si>
  <si>
    <t>Раздел 1. Определение путей снижения расхода энергетических ресурсов</t>
  </si>
  <si>
    <t>Всего, в т.ч. по источникам:</t>
  </si>
  <si>
    <t>Замена  внутридомовых тупиковых систем ГВС на циркуляционные в жилых домах</t>
  </si>
  <si>
    <t>Выявление причин повышенного потребления энергетических ресурсов и определение способов снижения этих показателей</t>
  </si>
  <si>
    <r>
      <t xml:space="preserve"> </t>
    </r>
    <r>
      <rPr>
        <b/>
        <u val="single"/>
        <sz val="14"/>
        <rFont val="Times New Roman"/>
        <family val="1"/>
      </rPr>
      <t>в сфере жилищно-коммунального хозяйства МО Сертолово в 2010</t>
    </r>
    <r>
      <rPr>
        <b/>
        <u val="single"/>
        <sz val="14"/>
        <rFont val="Arial"/>
        <family val="2"/>
      </rPr>
      <t>-</t>
    </r>
    <r>
      <rPr>
        <b/>
        <u val="single"/>
        <sz val="14"/>
        <rFont val="Times New Roman"/>
        <family val="1"/>
      </rPr>
      <t>2012 г.г.»</t>
    </r>
  </si>
  <si>
    <t>N   п/п</t>
  </si>
  <si>
    <t xml:space="preserve">бюджет   МО Сертолово    </t>
  </si>
  <si>
    <t xml:space="preserve">Планируемый объем финансирования на решение данной задачи (тыс. руб.)        </t>
  </si>
  <si>
    <t xml:space="preserve">Единица   измерения    </t>
  </si>
  <si>
    <t>Планируемое значение показателя по годам реализации</t>
  </si>
  <si>
    <t xml:space="preserve">Задача 1. Определение путей снижения расхода энергетических ресурсов   </t>
  </si>
  <si>
    <t>ед.                        ед.</t>
  </si>
  <si>
    <t xml:space="preserve"> - кол-во узлов учета                        - кол-во ТП</t>
  </si>
  <si>
    <t>ед.                        км</t>
  </si>
  <si>
    <t xml:space="preserve"> - кол-во ячеек                                                                                         - кол-во ТП</t>
  </si>
  <si>
    <t>22                               22</t>
  </si>
  <si>
    <t xml:space="preserve"> - кол-во линий                                            - протяженность линий</t>
  </si>
  <si>
    <t>Итого по разделу 1, в т.ч.</t>
  </si>
  <si>
    <t>Установка в трансформаторных подстанциях (ТП) узлов учета электроэнергии на уличное освещение</t>
  </si>
  <si>
    <t>Раздел 3. Регулирование и контроль расхода энергетических ресурсов в сфере коммунального хозяйства</t>
  </si>
  <si>
    <t>Раздел 2. Регулирование и контроль расхода энергетических ресурсов в сфере жилищного хозяйства</t>
  </si>
  <si>
    <t>Итого по разделу 2, в т.ч.</t>
  </si>
  <si>
    <t>3.1.</t>
  </si>
  <si>
    <t>3.2.</t>
  </si>
  <si>
    <t>3.3.</t>
  </si>
  <si>
    <t>Задача 2. Регулирование и контроль расхода энергетических ресурсов в сфере жилищного хозяйства</t>
  </si>
  <si>
    <t>Задача 3. Регулирование и контроль расхода энергетических ресурсов в сфере коммунального хозяйства</t>
  </si>
  <si>
    <t xml:space="preserve"> Внедрение автоматической системы отключения части светильников в ночное время обеспечит экономию электроэнергии на 10,5%</t>
  </si>
  <si>
    <t xml:space="preserve">Получение энергетических паспортов зданий, жилых домов                                              </t>
  </si>
  <si>
    <t>Показатели, характеризующие выполнение мероприятий</t>
  </si>
  <si>
    <t>2010-2012 г.г.</t>
  </si>
  <si>
    <t xml:space="preserve"> - кол-во замененных тупиковых систем                                   - кол-во МКД</t>
  </si>
  <si>
    <t>ед.                       ед.</t>
  </si>
  <si>
    <t>4                                           4</t>
  </si>
  <si>
    <t>Получение энергетических паспортов зданий, жилых домов</t>
  </si>
  <si>
    <t xml:space="preserve"> - кол-во полученных энергитических паспортов                                                       - кол-во МКД</t>
  </si>
  <si>
    <t>шт.                       ед.</t>
  </si>
  <si>
    <t>Итого по задаче 1:</t>
  </si>
  <si>
    <t>Итого по задаче 2:</t>
  </si>
  <si>
    <t>Итого по задаче 3:</t>
  </si>
  <si>
    <t xml:space="preserve">Задачи,                                                                 направленные                                                                                          на достижение цели    </t>
  </si>
  <si>
    <t>2                                    2</t>
  </si>
  <si>
    <t>2.3.</t>
  </si>
  <si>
    <r>
      <t>м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 xml:space="preserve">                       ед.</t>
    </r>
  </si>
  <si>
    <t>1                                                                                 1</t>
  </si>
  <si>
    <t xml:space="preserve"> - площадь фасада,подлежащая ремонту                                                                                                   - кол-во МКД</t>
  </si>
  <si>
    <t>Утепление фасадов жилых домов</t>
  </si>
  <si>
    <t>Утепление фасадов  жилых домов</t>
  </si>
  <si>
    <t>2.4.</t>
  </si>
  <si>
    <t>7323                                          10</t>
  </si>
  <si>
    <t>2.5.</t>
  </si>
  <si>
    <t xml:space="preserve"> - кол-во   тепловых пунтов                                  - кол-во МКД</t>
  </si>
  <si>
    <t xml:space="preserve"> - кол-во   общедомовых приборов учета                                   - кол-во МКД</t>
  </si>
  <si>
    <t xml:space="preserve"> - площадь крыш                                                                                                   - кол-во МКД</t>
  </si>
  <si>
    <t>Тепловая изоляция трубопроводов в тепловых пунктах и ремонт  оборудования тепловых пунктов в жилых домах</t>
  </si>
  <si>
    <t>Утепление крыш жилых домов</t>
  </si>
  <si>
    <t>2.6.</t>
  </si>
  <si>
    <t>Тепловая изоляция трубопроводов  в жилых домах</t>
  </si>
  <si>
    <t xml:space="preserve">19                              19                     </t>
  </si>
  <si>
    <t xml:space="preserve"> - протяженность                                                                                                    - кол-во МКД</t>
  </si>
  <si>
    <r>
      <t>м</t>
    </r>
    <r>
      <rPr>
        <sz val="14"/>
        <rFont val="Times New Roman"/>
        <family val="1"/>
      </rPr>
      <t xml:space="preserve">                       ед.</t>
    </r>
  </si>
  <si>
    <t>10319                             12</t>
  </si>
  <si>
    <t>Итого по разделу 3, в т.ч.</t>
  </si>
  <si>
    <t>1780                                    2</t>
  </si>
  <si>
    <t>36                             28</t>
  </si>
  <si>
    <t>2011-2012г.</t>
  </si>
  <si>
    <t xml:space="preserve">1                                    1     </t>
  </si>
  <si>
    <t>6                                                                                   6</t>
  </si>
  <si>
    <t>28                            20</t>
  </si>
  <si>
    <t xml:space="preserve">Установка 22 узлов учета электроэнергии на уличное освещение в 22 ТП обеспечит фактический учет энергоресурсов </t>
  </si>
  <si>
    <t>22                          22</t>
  </si>
  <si>
    <t>Установка в трансформаторных подстанциях (ТП) новых ячеек уличного освещения</t>
  </si>
  <si>
    <t>Реконструкция линий уличного освещения для получения возможности частичного отключения светильников в ночное время</t>
  </si>
  <si>
    <t xml:space="preserve">Улучшение системы ГВС и снижение потерь  тепловой  энергии в виде ГВС в 22 жилых домах на 5%  </t>
  </si>
  <si>
    <t>Всегопо мероприятию, в т.ч. по источникам:</t>
  </si>
  <si>
    <t>Укрепление конструктивных элементов фасада жилых домов с целью сокращения потерь тепловой энергии</t>
  </si>
  <si>
    <t>Всего по мероприятию, в т.ч. по источникам:</t>
  </si>
  <si>
    <t>Рациональное использование тепловой энергии;
 увеличение срока службы строительных конструкций</t>
  </si>
  <si>
    <t xml:space="preserve">  Экономия потребления тепловой энергии  в системе отопления и в системе ГВС в 13 МКД на 5%</t>
  </si>
  <si>
    <t>2.7.</t>
  </si>
  <si>
    <t xml:space="preserve">Замена исчерпавшего срок службы оборудования системы водоснабжения общего пользования в жилых домах                                                            </t>
  </si>
  <si>
    <t>Рациональное использование предоставляемых услуг по водоснабжению в 14 жилых домах Экономия потребления тепловой энергии  в  системе ГВС в  на 5%</t>
  </si>
  <si>
    <t>550,0                                   1</t>
  </si>
  <si>
    <t>1844                                          4</t>
  </si>
  <si>
    <t>142                             1</t>
  </si>
  <si>
    <t>Замена исчерпавшего срок службы оборудования системы водоснабжения общего пользования в жилых домах</t>
  </si>
  <si>
    <t xml:space="preserve">Установка 33 коллективных (общедомовых)  приборов учета потребления ресурсов в 25 многоквартирных домах (МКД)  обеспечит фактический учет энергоресурсов </t>
  </si>
  <si>
    <t>1                                        1</t>
  </si>
  <si>
    <t>4                            4</t>
  </si>
  <si>
    <t>4930,2                             14</t>
  </si>
  <si>
    <t>АДРЕСНЫЙ ПЕРЕЧЕНЬ ОБЪЕКТОВ</t>
  </si>
  <si>
    <t>КАПИТАЛЬНЫХ ВЛОЖЕНИЙ ДОЛГОСРОЧНОЙ ЦЕЛЕВОЙ ПРОГРАММЫ</t>
  </si>
  <si>
    <t>"Энергосбережение и повышение энергетической эффективности</t>
  </si>
  <si>
    <r>
      <t xml:space="preserve"> </t>
    </r>
    <r>
      <rPr>
        <b/>
        <u val="single"/>
        <sz val="14"/>
        <rFont val="Times New Roman"/>
        <family val="1"/>
      </rPr>
      <t>в сфере жилищно-коммунального хозяйства МО Сертолово в 2010-2012 г.г."</t>
    </r>
  </si>
  <si>
    <t>Наименование и местонахождение объекта</t>
  </si>
  <si>
    <t>Год реализации</t>
  </si>
  <si>
    <t>Форма собственности</t>
  </si>
  <si>
    <t>Сметная стоимость в ценах года начала реализации программы, тыс. руб.</t>
  </si>
  <si>
    <t>Объем финансирования (тыс. руб.)</t>
  </si>
  <si>
    <t>Всего</t>
  </si>
  <si>
    <t>в том числе по годам</t>
  </si>
  <si>
    <t xml:space="preserve">2011г. </t>
  </si>
  <si>
    <t>отсутствует</t>
  </si>
  <si>
    <r>
      <t xml:space="preserve">3.1. Реконструкция линий уличного освещения для получения возможности частичного отключения света в ночное время </t>
    </r>
    <r>
      <rPr>
        <sz val="14"/>
        <rFont val="Times New Roman"/>
        <family val="1"/>
      </rPr>
      <t xml:space="preserve"> по адресам: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</si>
  <si>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                                                                                                                                                                                                               </t>
  </si>
  <si>
    <t>муниципальная</t>
  </si>
  <si>
    <r>
      <t xml:space="preserve">3.2. Установка в трансформаторных подстанциях (ТП) новых ячеек уличного освещения </t>
    </r>
    <r>
      <rPr>
        <sz val="14"/>
        <rFont val="Times New Roman"/>
        <family val="1"/>
      </rPr>
      <t xml:space="preserve">                                                       ЗТП-8371мкр. Сертолово-1, ул. Ларина в районе д.1;                                     ЗТП-8388 мкр. Сертолово-1, ул. Заречная, в районе д.9;                 ЗТП-8149 мкр. Сертолово-1, ул. Кленовая, в районе д.1;                                                                                     ЗТП-8463 мкр. Сертолово-1, ул. Центральная строен. 1;                                                        ФТП-8464 мкр. Сертолово-1, ул.Молодцова строен. 11;                                                               ЗТП-8475 мкр. Сертолово-1, ул. Центральная строен. 8;                                                                                                                   ЗТП-8480 мкр. Сертолово-1, ул. Молодежная в районе д.3;                                                             ЗТП-8481 мкр. Сертолово-1, ул. Молодцова строен. 2;                                                      </t>
    </r>
  </si>
  <si>
    <t xml:space="preserve">муниципальная </t>
  </si>
  <si>
    <t xml:space="preserve">ЗТП-8482 мкр. Сертолово-1, ул. Ветеранов в районе д. 8;                            ЗТП- 8518 мкр. Сертолово-1, ул.Молодцова строен. 3;                       ЗТП- 8519 мкр. Сертолово-1,  ул. Индустриальная строен.12;                    ЗТП-8812 мкр. Сертолово-1, ул. Ветеранов ;                                                                 ЗТП- 8368 мкр. Черная речка;                                                                           ЗТП- 8375 мкр. Черная речка;                                                                                     РТП- 8773мкр. Черная речка строен. 18;                                                                РТП- 8374 мкр. Сертолово-2, ул. Березовая;                                 ЗТП- 8483 мкр. Сертолово-2, дом 2;                                                ЗТП-8426 мкр. Сертолово-1, ул. Пограничная в районе д.3;                 ЗТП-8823 мкр. Сертолово-1, ул. Заречная в районе д.10;  </t>
  </si>
  <si>
    <t>Итого по разделу 3:</t>
  </si>
  <si>
    <t>Всего по программе:</t>
  </si>
  <si>
    <t>3).  ВЛ 0,4 кВ уличное освещение от ТП-8481  до Молодцова д.д.12,14,ул.  Центральная д.д. 2,4/1,4/2,7/1,7/2  (участок сети -от ул. Молодцова д.13 до ул. Молодцова д.12 (вдоль дороги), ул. Центральная д.1/2,1/3 -протяженностью 360 м.п.)</t>
  </si>
  <si>
    <t xml:space="preserve">ЗТП-8163 мкр. Сертолово-1, ул.Кленовая в районе д.7;                         ЗТП-01  мкр. Сертолово-1, ул. Ветеранов  д.4А;                                                          ЗТП-8509 мкр. Сертолово-1, ул.Молодцова строен.6. </t>
  </si>
  <si>
    <t>4). ВЛ 0,4 кВ уличное освещение от ТП-8480 ул. Молодежная дд.1, 2, 3, 6, 7, 8/1, 8/2, рынок, ул.Ларина (участок сети  -ул. Ларина д.д. 3а,7(между домами);  ул. Сосновая д.д. 1,2,3;от ТП-8480 ул. Лесная к  ул. Молодежная; от Выборгского шоссе по ул. Ларина (вдоль дороги) -протяженностью 1350 м.п.)</t>
  </si>
  <si>
    <t xml:space="preserve">1). ВЛ 0,4 кВ уличное освещение ТП-8461 ул. Заречная, д.д. 2, 4, 10, 12 (участок сети- от ТЦ "Заречный" до Выборгского шоссе; ул. Заречная д.д. 2,4; ул. Заречная д.д. 10,12- протяженностью 671 м.п); </t>
  </si>
  <si>
    <t>2). ВЛ 0,4 кВ  уличное освещение от ТП-8463 по ул. Центральная д.д. 1,3, ул. Молодцова  д.д. 10,13,14, ул. Дмитрия Кожемякина, д.11/1 (участок сети- от ул. Молодцова д.13 до ул. Центральная д. 1/2, ул. Центральная д.1/1; ул. Дмитрия Кожемякина д.11/1(вдоль дороги) - протяженностью  1400 м.п.)</t>
  </si>
  <si>
    <t>5).  ВЛ 0,4 кВ уличное освещение от ТП-8519 Гепард, ЦБИ, ул.Индустриальная (участок сети- ул. Индустриальная (КЖБИ вдоль дороги) -протяженностью 919 м.п.)</t>
  </si>
  <si>
    <t>Приведение оборудования и трубопроводов 40 тепловых пунктах4 в исправное состояние с целью уменьшения тепловых потерь                                 в 32-х жилых домах</t>
  </si>
  <si>
    <r>
      <t xml:space="preserve">3.3. Установка в трансформаторных подстанциях (ТП) узлов учета электроэнергии на уличное освещение (22 ТП)                                                                                                                </t>
    </r>
    <r>
      <rPr>
        <sz val="14"/>
        <rFont val="Times New Roman"/>
        <family val="1"/>
      </rPr>
      <t xml:space="preserve">ЗТП-8371мкр. Сертолово-1, ул. Ларина в районе д.1;                                     ЗТП-8388 мкр. Сертолово-1, ул. Заречная, в районе д.9;                 ЗТП-8461 мкр. Сертолово-1, на терр. базы ОАО "Сертоловский  Водоканал";                                                                                    ЗТП-8463 мкр. Сертолово-1, ул. Молодцова в районе д.13;                                                        ФТП-8464 мкр. Сертолово-1, ул.Молодцова в районе д. 11;                                                               ЗТП-8475 мкр. Сертолово-1, ул. Центральнаяв районе д.6, кор.1;                                                                                                                   ЗТП-8480 мкр. Сертолово-1, ул. Молодежная в районе д.3;                                                             ЗТП-8481 мкр. Сертолово-1, ул. Молодцова в районе д.12;                                                                       </t>
    </r>
  </si>
  <si>
    <t xml:space="preserve">ЗТП-8482 мкр. Сертолово-1, ул. Ветеранов в районе д. 8;                            ЗТП- 8518 мкр. Сертолово-1, ул.Молодцова в районе д.3;                       ЗТП- 8519 мкр. Сертолово-1,  в районе растворного узла;                    ЗТП-8812 мкр. Сертолово-1, ул. Ветеранов в районе д.10;                   ЗТП- 8368 мкр. Черная речка;                                                                           ЗТП- 8365 мкр. Черная речка;                                                                                     РТП- 8773мкр. Черная речка;                                                                РТП- 8374 мкр. Сертолово-2, ул. Березовая;                                 ЗТП- 8483 мкр. Сертолово-2, дом 2;                                                ЗТП-8426 мкр. Сертолово-1, ул. Пограничная в районе д.3;                 ЗТП-8823 мкр. Сертолово-1, ул. Заречная в районе д.10;  </t>
  </si>
  <si>
    <t xml:space="preserve">ЗТП-8163 мкр. Сертолово-1, ул.Кленовая в районе д.7;                            ЗТП-01  мкр. Сертолово-1, ул. Ветеранов в районе д.4;                     ЗТП-254 мкр. Сертолово-1, ул.Молодцова в районе д.7/3. </t>
  </si>
  <si>
    <t xml:space="preserve"> - общая протяженность трубопроводов                                                                                                   - кол-во МКД, в том числе:</t>
  </si>
  <si>
    <t xml:space="preserve"> - протяженность трубопроводов                                                                                                   - кол-во стояков ГВС и ХВС</t>
  </si>
  <si>
    <t>м                       ед.</t>
  </si>
  <si>
    <t>680,0 и 680,0                             10 и 10</t>
  </si>
  <si>
    <t xml:space="preserve"> - протяженность трубопроводов                                                                                                   - кол-во стояков полотенцесушителей</t>
  </si>
  <si>
    <t>2395,0                             69</t>
  </si>
  <si>
    <t xml:space="preserve"> - протяженность трубопроводов                                                                                                   - кол-во разводящих магистралей ГВС</t>
  </si>
  <si>
    <t>582,2                             3</t>
  </si>
  <si>
    <t xml:space="preserve"> - протяженность трубопроводов                                                                                                  - кол-во разводящих магистралей ХВС</t>
  </si>
  <si>
    <t>563,0                            3</t>
  </si>
  <si>
    <r>
      <t xml:space="preserve">Приложение 1                                                                                                        к постановлению                                                                                 администрации МО Сертолово                                                   от </t>
    </r>
    <r>
      <rPr>
        <i/>
        <u val="single"/>
        <sz val="18"/>
        <rFont val="Times New Roman"/>
        <family val="1"/>
      </rPr>
      <t xml:space="preserve">11 марта  </t>
    </r>
    <r>
      <rPr>
        <i/>
        <sz val="18"/>
        <rFont val="Times New Roman"/>
        <family val="1"/>
      </rPr>
      <t>2012г. №</t>
    </r>
    <r>
      <rPr>
        <i/>
        <u val="single"/>
        <sz val="18"/>
        <rFont val="Times New Roman"/>
        <family val="1"/>
      </rPr>
      <t xml:space="preserve"> 64</t>
    </r>
  </si>
  <si>
    <r>
      <t xml:space="preserve">Приложение 2                                                                                                        к постановлению                                                                                 администрации  МО Сертолово                                                    от </t>
    </r>
    <r>
      <rPr>
        <i/>
        <u val="single"/>
        <sz val="20"/>
        <rFont val="Times New Roman"/>
        <family val="1"/>
      </rPr>
      <t xml:space="preserve">11 марта </t>
    </r>
    <r>
      <rPr>
        <i/>
        <sz val="20"/>
        <rFont val="Times New Roman"/>
        <family val="1"/>
      </rPr>
      <t>2012 г. №</t>
    </r>
    <r>
      <rPr>
        <i/>
        <u val="single"/>
        <sz val="20"/>
        <rFont val="Times New Roman"/>
        <family val="1"/>
      </rPr>
      <t xml:space="preserve"> 64  </t>
    </r>
    <r>
      <rPr>
        <i/>
        <sz val="20"/>
        <rFont val="Times New Roman"/>
        <family val="1"/>
      </rPr>
      <t xml:space="preserve">   </t>
    </r>
  </si>
  <si>
    <r>
      <t xml:space="preserve">Приложение 3                                                                                                        к постановлению                                                                                 администрации  МО Сертолово                                                    от </t>
    </r>
    <r>
      <rPr>
        <i/>
        <u val="single"/>
        <sz val="18"/>
        <rFont val="Times New Roman"/>
        <family val="1"/>
      </rPr>
      <t xml:space="preserve">11 марта </t>
    </r>
    <r>
      <rPr>
        <i/>
        <sz val="18"/>
        <rFont val="Times New Roman"/>
        <family val="1"/>
      </rPr>
      <t>2012 г. №</t>
    </r>
    <r>
      <rPr>
        <i/>
        <u val="single"/>
        <sz val="18"/>
        <rFont val="Times New Roman"/>
        <family val="1"/>
      </rPr>
      <t xml:space="preserve">64  </t>
    </r>
    <r>
      <rPr>
        <i/>
        <sz val="18"/>
        <rFont val="Times New Roman"/>
        <family val="1"/>
      </rPr>
      <t xml:space="preserve">                  </t>
    </r>
  </si>
  <si>
    <t>5                             4,7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</si>
</sst>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00000"/>
    <numFmt numFmtId="170" formatCode="0.0"/>
    <numFmt numFmtId="171" formatCode="0.00000"/>
    <numFmt numFmtId="172" formatCode="0.0000"/>
  </numFmts>
  <fonts count="31">
    <font>
      <sz val="10"/>
      <name val="Arial Cyr"/>
      <family val="0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name val="Times New Roman"/>
      <family val="1"/>
    </font>
    <font>
      <b/>
      <u val="single"/>
      <sz val="14"/>
      <name val="Arial"/>
      <family val="2"/>
    </font>
    <font>
      <vertAlign val="superscript"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2"/>
      <name val="Arial Cyr"/>
      <family val="0"/>
    </font>
    <font>
      <i/>
      <sz val="18"/>
      <name val="Times New Roman"/>
      <family val="1"/>
    </font>
    <font>
      <i/>
      <u val="single"/>
      <sz val="18"/>
      <name val="Times New Roman"/>
      <family val="1"/>
    </font>
    <font>
      <sz val="10"/>
      <name val="Courier New"/>
      <family val="3"/>
    </font>
    <font>
      <sz val="16"/>
      <name val="Times New Roman"/>
      <family val="1"/>
    </font>
    <font>
      <sz val="14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i/>
      <sz val="20"/>
      <name val="Times New Roman"/>
      <family val="1"/>
    </font>
    <font>
      <i/>
      <u val="single"/>
      <sz val="2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3" fillId="0" borderId="0" xfId="0" applyFont="1" applyAlignment="1">
      <alignment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 horizontal="justify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/>
    </xf>
    <xf numFmtId="0" fontId="5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vertical="top" wrapText="1"/>
    </xf>
    <xf numFmtId="49" fontId="1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49" fontId="4" fillId="0" borderId="1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top" wrapText="1"/>
    </xf>
    <xf numFmtId="171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vertical="top" wrapText="1"/>
    </xf>
    <xf numFmtId="2" fontId="11" fillId="0" borderId="3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top" wrapText="1"/>
    </xf>
    <xf numFmtId="2" fontId="12" fillId="0" borderId="0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2" fontId="5" fillId="0" borderId="1" xfId="0" applyNumberFormat="1" applyFont="1" applyFill="1" applyBorder="1" applyAlignment="1">
      <alignment vertical="top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7" fillId="0" borderId="1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3" xfId="0" applyFont="1" applyBorder="1" applyAlignment="1">
      <alignment horizontal="left" vertical="top" wrapText="1"/>
    </xf>
    <xf numFmtId="0" fontId="13" fillId="0" borderId="6" xfId="0" applyFont="1" applyFill="1" applyBorder="1" applyAlignment="1">
      <alignment horizontal="left" vertical="top" wrapText="1"/>
    </xf>
    <xf numFmtId="0" fontId="13" fillId="0" borderId="6" xfId="0" applyNumberFormat="1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left" vertical="center" wrapText="1"/>
    </xf>
    <xf numFmtId="0" fontId="13" fillId="0" borderId="6" xfId="0" applyNumberFormat="1" applyFont="1" applyBorder="1" applyAlignment="1">
      <alignment horizontal="left" vertical="center" wrapText="1"/>
    </xf>
    <xf numFmtId="0" fontId="13" fillId="0" borderId="2" xfId="0" applyNumberFormat="1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/>
    </xf>
    <xf numFmtId="0" fontId="26" fillId="0" borderId="1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28" fillId="0" borderId="0" xfId="0" applyNumberFormat="1" applyFont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13" fillId="0" borderId="2" xfId="0" applyNumberFormat="1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left" wrapText="1"/>
    </xf>
    <xf numFmtId="0" fontId="11" fillId="0" borderId="7" xfId="0" applyFont="1" applyFill="1" applyBorder="1" applyAlignment="1">
      <alignment horizontal="left" wrapText="1"/>
    </xf>
    <xf numFmtId="0" fontId="11" fillId="0" borderId="8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righ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6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/>
    </xf>
    <xf numFmtId="2" fontId="11" fillId="0" borderId="3" xfId="0" applyNumberFormat="1" applyFont="1" applyBorder="1" applyAlignment="1">
      <alignment horizontal="center" vertical="center" wrapText="1"/>
    </xf>
    <xf numFmtId="2" fontId="11" fillId="0" borderId="6" xfId="0" applyNumberFormat="1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9" fillId="0" borderId="0" xfId="0" applyFont="1" applyAlignment="1">
      <alignment horizontal="right" vertical="center" wrapText="1"/>
    </xf>
    <xf numFmtId="0" fontId="14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3" fillId="0" borderId="3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2" fontId="13" fillId="0" borderId="6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22" fillId="0" borderId="0" xfId="0" applyNumberFormat="1" applyFont="1" applyAlignment="1">
      <alignment horizontal="right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0"/>
  <sheetViews>
    <sheetView view="pageBreakPreview" zoomScale="85" zoomScaleNormal="85" zoomScaleSheetLayoutView="85" workbookViewId="0" topLeftCell="D1">
      <selection activeCell="I1" sqref="I1:J3"/>
    </sheetView>
  </sheetViews>
  <sheetFormatPr defaultColWidth="9.00390625" defaultRowHeight="12.75"/>
  <cols>
    <col min="1" max="1" width="6.625" style="8" customWidth="1"/>
    <col min="2" max="2" width="32.00390625" style="8" customWidth="1"/>
    <col min="3" max="3" width="33.75390625" style="8" customWidth="1"/>
    <col min="4" max="4" width="21.75390625" style="8" customWidth="1"/>
    <col min="5" max="5" width="23.00390625" style="8" customWidth="1"/>
    <col min="6" max="6" width="16.00390625" style="8" customWidth="1"/>
    <col min="7" max="7" width="17.625" style="8" customWidth="1"/>
    <col min="8" max="8" width="17.125" style="8" customWidth="1"/>
    <col min="9" max="9" width="15.375" style="8" customWidth="1"/>
    <col min="10" max="10" width="42.375" style="19" customWidth="1"/>
    <col min="11" max="16384" width="9.125" style="8" customWidth="1"/>
  </cols>
  <sheetData>
    <row r="1" spans="9:10" s="62" customFormat="1" ht="12.75" customHeight="1">
      <c r="I1" s="123" t="s">
        <v>166</v>
      </c>
      <c r="J1" s="123"/>
    </row>
    <row r="2" spans="9:10" s="62" customFormat="1" ht="15.75">
      <c r="I2" s="123"/>
      <c r="J2" s="123"/>
    </row>
    <row r="3" spans="1:10" s="62" customFormat="1" ht="64.5" customHeight="1">
      <c r="A3" s="61"/>
      <c r="I3" s="123"/>
      <c r="J3" s="123"/>
    </row>
    <row r="4" spans="2:10" ht="16.5" customHeight="1">
      <c r="B4" s="127" t="s">
        <v>3</v>
      </c>
      <c r="C4" s="127"/>
      <c r="D4" s="127"/>
      <c r="E4" s="127"/>
      <c r="F4" s="127"/>
      <c r="G4" s="127"/>
      <c r="H4" s="127"/>
      <c r="I4" s="127"/>
      <c r="J4" s="127"/>
    </row>
    <row r="5" spans="2:10" ht="18.75" customHeight="1">
      <c r="B5" s="127" t="s">
        <v>4</v>
      </c>
      <c r="C5" s="127"/>
      <c r="D5" s="127"/>
      <c r="E5" s="127"/>
      <c r="F5" s="127"/>
      <c r="G5" s="127"/>
      <c r="H5" s="127"/>
      <c r="I5" s="127"/>
      <c r="J5" s="127"/>
    </row>
    <row r="6" spans="2:10" ht="18.75">
      <c r="B6" s="116" t="s">
        <v>29</v>
      </c>
      <c r="C6" s="116"/>
      <c r="D6" s="116"/>
      <c r="E6" s="116"/>
      <c r="F6" s="116"/>
      <c r="G6" s="116"/>
      <c r="H6" s="116"/>
      <c r="I6" s="116"/>
      <c r="J6" s="116"/>
    </row>
    <row r="7" spans="2:10" ht="18.75">
      <c r="B7" s="116" t="s">
        <v>30</v>
      </c>
      <c r="C7" s="116"/>
      <c r="D7" s="116"/>
      <c r="E7" s="116"/>
      <c r="F7" s="116"/>
      <c r="G7" s="116"/>
      <c r="H7" s="116"/>
      <c r="I7" s="116"/>
      <c r="J7" s="116"/>
    </row>
    <row r="8" spans="2:10" ht="12.75">
      <c r="B8" s="118"/>
      <c r="C8" s="118"/>
      <c r="D8" s="118"/>
      <c r="E8" s="118"/>
      <c r="F8" s="118"/>
      <c r="G8" s="118"/>
      <c r="H8" s="118"/>
      <c r="I8" s="118"/>
      <c r="J8" s="118"/>
    </row>
    <row r="9" spans="1:10" ht="12.75">
      <c r="A9" s="10"/>
      <c r="J9" s="9"/>
    </row>
    <row r="10" spans="1:10" ht="17.25" customHeight="1">
      <c r="A10" s="117" t="s">
        <v>34</v>
      </c>
      <c r="B10" s="117" t="s">
        <v>31</v>
      </c>
      <c r="C10" s="117" t="s">
        <v>5</v>
      </c>
      <c r="D10" s="117" t="s">
        <v>18</v>
      </c>
      <c r="E10" s="117" t="s">
        <v>32</v>
      </c>
      <c r="F10" s="117" t="s">
        <v>6</v>
      </c>
      <c r="G10" s="117"/>
      <c r="H10" s="117"/>
      <c r="I10" s="119" t="s">
        <v>33</v>
      </c>
      <c r="J10" s="117" t="s">
        <v>25</v>
      </c>
    </row>
    <row r="11" spans="1:10" ht="31.5" customHeight="1">
      <c r="A11" s="117"/>
      <c r="B11" s="117"/>
      <c r="C11" s="117"/>
      <c r="D11" s="117"/>
      <c r="E11" s="117"/>
      <c r="F11" s="11">
        <v>2010</v>
      </c>
      <c r="G11" s="11">
        <v>2011</v>
      </c>
      <c r="H11" s="11">
        <v>2012</v>
      </c>
      <c r="I11" s="119"/>
      <c r="J11" s="117"/>
    </row>
    <row r="12" spans="1:10" s="27" customFormat="1" ht="10.5" customHeight="1">
      <c r="A12" s="26">
        <v>1</v>
      </c>
      <c r="B12" s="26">
        <v>2</v>
      </c>
      <c r="C12" s="26">
        <v>3</v>
      </c>
      <c r="D12" s="26">
        <v>4</v>
      </c>
      <c r="E12" s="26">
        <v>5</v>
      </c>
      <c r="F12" s="26">
        <v>6</v>
      </c>
      <c r="G12" s="26">
        <v>7</v>
      </c>
      <c r="H12" s="26">
        <v>8</v>
      </c>
      <c r="I12" s="26">
        <v>9</v>
      </c>
      <c r="J12" s="26">
        <v>10</v>
      </c>
    </row>
    <row r="13" spans="1:10" ht="15.75" customHeight="1">
      <c r="A13" s="120" t="s">
        <v>35</v>
      </c>
      <c r="B13" s="121"/>
      <c r="C13" s="121"/>
      <c r="D13" s="121"/>
      <c r="E13" s="121"/>
      <c r="F13" s="121"/>
      <c r="G13" s="121"/>
      <c r="H13" s="121"/>
      <c r="I13" s="121"/>
      <c r="J13" s="122"/>
    </row>
    <row r="14" spans="1:10" ht="20.25" customHeight="1">
      <c r="A14" s="104" t="s">
        <v>7</v>
      </c>
      <c r="B14" s="124" t="s">
        <v>63</v>
      </c>
      <c r="C14" s="28" t="s">
        <v>36</v>
      </c>
      <c r="D14" s="104" t="s">
        <v>20</v>
      </c>
      <c r="E14" s="29">
        <f>G14+H14</f>
        <v>870.5</v>
      </c>
      <c r="F14" s="29"/>
      <c r="G14" s="29">
        <v>320.5</v>
      </c>
      <c r="H14" s="29">
        <v>550</v>
      </c>
      <c r="I14" s="113" t="s">
        <v>23</v>
      </c>
      <c r="J14" s="109" t="s">
        <v>38</v>
      </c>
    </row>
    <row r="15" spans="1:10" ht="31.5" customHeight="1">
      <c r="A15" s="104"/>
      <c r="B15" s="125"/>
      <c r="C15" s="12" t="s">
        <v>8</v>
      </c>
      <c r="D15" s="104"/>
      <c r="E15" s="29">
        <f>G15+H15</f>
        <v>804.47</v>
      </c>
      <c r="F15" s="7"/>
      <c r="G15" s="7">
        <v>304.47</v>
      </c>
      <c r="H15" s="7">
        <v>500</v>
      </c>
      <c r="I15" s="114"/>
      <c r="J15" s="110"/>
    </row>
    <row r="16" spans="1:10" ht="18.75" customHeight="1">
      <c r="A16" s="104"/>
      <c r="B16" s="126"/>
      <c r="C16" s="12" t="s">
        <v>1</v>
      </c>
      <c r="D16" s="104"/>
      <c r="E16" s="29">
        <f>G16+H16</f>
        <v>66.03</v>
      </c>
      <c r="F16" s="7"/>
      <c r="G16" s="7">
        <v>16.03</v>
      </c>
      <c r="H16" s="7">
        <v>50</v>
      </c>
      <c r="I16" s="115"/>
      <c r="J16" s="111"/>
    </row>
    <row r="17" spans="1:10" ht="18.75" customHeight="1">
      <c r="A17" s="23"/>
      <c r="B17" s="30" t="s">
        <v>52</v>
      </c>
      <c r="C17" s="31"/>
      <c r="D17" s="32"/>
      <c r="E17" s="37">
        <f>SUM(E18:E19)</f>
        <v>870.5</v>
      </c>
      <c r="F17" s="29"/>
      <c r="G17" s="37">
        <v>320.5</v>
      </c>
      <c r="H17" s="37">
        <f>H14</f>
        <v>550</v>
      </c>
      <c r="I17" s="33"/>
      <c r="J17" s="23"/>
    </row>
    <row r="18" spans="1:10" ht="35.25" customHeight="1">
      <c r="A18" s="13"/>
      <c r="B18" s="12" t="s">
        <v>8</v>
      </c>
      <c r="C18" s="12"/>
      <c r="D18" s="13"/>
      <c r="E18" s="29">
        <f>SUM(F18:H18)</f>
        <v>804.47</v>
      </c>
      <c r="F18" s="29"/>
      <c r="G18" s="29">
        <f>G15</f>
        <v>304.47</v>
      </c>
      <c r="H18" s="29">
        <f>H15</f>
        <v>500</v>
      </c>
      <c r="I18" s="25"/>
      <c r="J18" s="24"/>
    </row>
    <row r="19" spans="1:10" ht="18.75" customHeight="1">
      <c r="A19" s="13"/>
      <c r="B19" s="12" t="s">
        <v>1</v>
      </c>
      <c r="C19" s="12"/>
      <c r="D19" s="13"/>
      <c r="E19" s="29">
        <f>SUM(F19:H19)</f>
        <v>66.03</v>
      </c>
      <c r="F19" s="29"/>
      <c r="G19" s="29">
        <f>G16</f>
        <v>16.03</v>
      </c>
      <c r="H19" s="29">
        <f>H16</f>
        <v>50</v>
      </c>
      <c r="I19" s="25"/>
      <c r="J19" s="24"/>
    </row>
    <row r="20" spans="1:10" ht="18" customHeight="1">
      <c r="A20" s="92" t="s">
        <v>55</v>
      </c>
      <c r="B20" s="93"/>
      <c r="C20" s="93"/>
      <c r="D20" s="93"/>
      <c r="E20" s="93"/>
      <c r="F20" s="93"/>
      <c r="G20" s="93"/>
      <c r="H20" s="93"/>
      <c r="I20" s="93"/>
      <c r="J20" s="94"/>
    </row>
    <row r="21" spans="1:10" ht="18" customHeight="1">
      <c r="A21" s="95" t="s">
        <v>9</v>
      </c>
      <c r="B21" s="103" t="s">
        <v>37</v>
      </c>
      <c r="C21" s="28" t="s">
        <v>36</v>
      </c>
      <c r="D21" s="104" t="s">
        <v>65</v>
      </c>
      <c r="E21" s="29">
        <f aca="true" t="shared" si="0" ref="E21:E26">F21+G21+H21</f>
        <v>23412.74</v>
      </c>
      <c r="F21" s="29">
        <f>F22+F23</f>
        <v>3053.6000000000004</v>
      </c>
      <c r="G21" s="29">
        <v>20072.84</v>
      </c>
      <c r="H21" s="29">
        <v>286.3</v>
      </c>
      <c r="I21" s="113" t="s">
        <v>23</v>
      </c>
      <c r="J21" s="99" t="s">
        <v>108</v>
      </c>
    </row>
    <row r="22" spans="1:10" ht="38.25" customHeight="1">
      <c r="A22" s="95"/>
      <c r="B22" s="103"/>
      <c r="C22" s="12" t="s">
        <v>8</v>
      </c>
      <c r="D22" s="104"/>
      <c r="E22" s="7">
        <f t="shared" si="0"/>
        <v>22240.58</v>
      </c>
      <c r="F22" s="7">
        <v>2900.8</v>
      </c>
      <c r="G22" s="49">
        <v>19067.88</v>
      </c>
      <c r="H22" s="49">
        <v>271.9</v>
      </c>
      <c r="I22" s="114"/>
      <c r="J22" s="99"/>
    </row>
    <row r="23" spans="1:10" ht="17.25" customHeight="1">
      <c r="A23" s="95"/>
      <c r="B23" s="103"/>
      <c r="C23" s="12" t="s">
        <v>1</v>
      </c>
      <c r="D23" s="104"/>
      <c r="E23" s="7">
        <f t="shared" si="0"/>
        <v>1172.16</v>
      </c>
      <c r="F23" s="7">
        <v>152.8</v>
      </c>
      <c r="G23" s="49">
        <v>1004.96</v>
      </c>
      <c r="H23" s="49">
        <f>H21-H22</f>
        <v>14.400000000000034</v>
      </c>
      <c r="I23" s="115"/>
      <c r="J23" s="99"/>
    </row>
    <row r="24" spans="1:12" ht="45.75" customHeight="1">
      <c r="A24" s="101" t="s">
        <v>10</v>
      </c>
      <c r="B24" s="96" t="s">
        <v>26</v>
      </c>
      <c r="C24" s="28" t="s">
        <v>109</v>
      </c>
      <c r="D24" s="104" t="s">
        <v>65</v>
      </c>
      <c r="E24" s="63">
        <f t="shared" si="0"/>
        <v>7615.900000000001</v>
      </c>
      <c r="F24" s="63">
        <v>837.2</v>
      </c>
      <c r="G24" s="29">
        <v>6471.1</v>
      </c>
      <c r="H24" s="63">
        <v>307.6</v>
      </c>
      <c r="I24" s="113" t="s">
        <v>23</v>
      </c>
      <c r="J24" s="109" t="s">
        <v>121</v>
      </c>
      <c r="L24" s="8" t="s">
        <v>24</v>
      </c>
    </row>
    <row r="25" spans="1:10" ht="37.5" customHeight="1">
      <c r="A25" s="112"/>
      <c r="B25" s="97"/>
      <c r="C25" s="12" t="s">
        <v>8</v>
      </c>
      <c r="D25" s="104"/>
      <c r="E25" s="49">
        <f t="shared" si="0"/>
        <v>7234.849999999999</v>
      </c>
      <c r="F25" s="49">
        <v>795.2</v>
      </c>
      <c r="G25" s="7">
        <v>6147.45</v>
      </c>
      <c r="H25" s="49">
        <v>292.2</v>
      </c>
      <c r="I25" s="114"/>
      <c r="J25" s="110"/>
    </row>
    <row r="26" spans="1:10" ht="24.75" customHeight="1">
      <c r="A26" s="112"/>
      <c r="B26" s="97"/>
      <c r="C26" s="12" t="s">
        <v>1</v>
      </c>
      <c r="D26" s="104"/>
      <c r="E26" s="49">
        <f t="shared" si="0"/>
        <v>381.04999999999995</v>
      </c>
      <c r="F26" s="49">
        <v>42</v>
      </c>
      <c r="G26" s="7">
        <v>323.65</v>
      </c>
      <c r="H26" s="49">
        <v>15.4</v>
      </c>
      <c r="I26" s="115"/>
      <c r="J26" s="111"/>
    </row>
    <row r="27" spans="1:10" ht="33.75" customHeight="1">
      <c r="A27" s="101" t="s">
        <v>77</v>
      </c>
      <c r="B27" s="96" t="s">
        <v>81</v>
      </c>
      <c r="C27" s="28" t="s">
        <v>36</v>
      </c>
      <c r="D27" s="106" t="s">
        <v>100</v>
      </c>
      <c r="E27" s="29">
        <f aca="true" t="shared" si="1" ref="E27:E35">H27+G27+F27</f>
        <v>13602.9</v>
      </c>
      <c r="F27" s="29"/>
      <c r="G27" s="29">
        <v>10165.4</v>
      </c>
      <c r="H27" s="29">
        <v>3437.5</v>
      </c>
      <c r="I27" s="105" t="s">
        <v>23</v>
      </c>
      <c r="J27" s="109" t="s">
        <v>110</v>
      </c>
    </row>
    <row r="28" spans="1:10" ht="33.75" customHeight="1">
      <c r="A28" s="112"/>
      <c r="B28" s="97"/>
      <c r="C28" s="12" t="s">
        <v>8</v>
      </c>
      <c r="D28" s="107"/>
      <c r="E28" s="7">
        <f t="shared" si="1"/>
        <v>12922.7</v>
      </c>
      <c r="F28" s="7"/>
      <c r="G28" s="7">
        <v>9657.1</v>
      </c>
      <c r="H28" s="7">
        <v>3265.6</v>
      </c>
      <c r="I28" s="105"/>
      <c r="J28" s="110"/>
    </row>
    <row r="29" spans="1:10" ht="33.75" customHeight="1">
      <c r="A29" s="102"/>
      <c r="B29" s="98"/>
      <c r="C29" s="12" t="s">
        <v>1</v>
      </c>
      <c r="D29" s="108"/>
      <c r="E29" s="7">
        <f t="shared" si="1"/>
        <v>680.2</v>
      </c>
      <c r="F29" s="7"/>
      <c r="G29" s="7">
        <v>508.3</v>
      </c>
      <c r="H29" s="7">
        <f>H27-H28</f>
        <v>171.9000000000001</v>
      </c>
      <c r="I29" s="105"/>
      <c r="J29" s="111"/>
    </row>
    <row r="30" spans="1:10" ht="33.75" customHeight="1">
      <c r="A30" s="101" t="s">
        <v>83</v>
      </c>
      <c r="B30" s="96" t="s">
        <v>89</v>
      </c>
      <c r="C30" s="28" t="s">
        <v>111</v>
      </c>
      <c r="D30" s="106" t="s">
        <v>100</v>
      </c>
      <c r="E30" s="29">
        <f>G30+H30</f>
        <v>12009.56</v>
      </c>
      <c r="F30" s="29"/>
      <c r="G30" s="29">
        <v>10667.16</v>
      </c>
      <c r="H30" s="29">
        <v>1342.4</v>
      </c>
      <c r="I30" s="105" t="s">
        <v>23</v>
      </c>
      <c r="J30" s="109" t="s">
        <v>152</v>
      </c>
    </row>
    <row r="31" spans="1:10" ht="33.75" customHeight="1">
      <c r="A31" s="112"/>
      <c r="B31" s="97"/>
      <c r="C31" s="12" t="s">
        <v>8</v>
      </c>
      <c r="D31" s="107"/>
      <c r="E31" s="7">
        <f>G31+H31</f>
        <v>11407.2</v>
      </c>
      <c r="F31" s="29"/>
      <c r="G31" s="7">
        <v>10132.1</v>
      </c>
      <c r="H31" s="7">
        <v>1275.1</v>
      </c>
      <c r="I31" s="105"/>
      <c r="J31" s="110"/>
    </row>
    <row r="32" spans="1:10" ht="33.75" customHeight="1">
      <c r="A32" s="112"/>
      <c r="B32" s="97"/>
      <c r="C32" s="12" t="s">
        <v>1</v>
      </c>
      <c r="D32" s="108"/>
      <c r="E32" s="7">
        <f>G32+H32</f>
        <v>602.3600000000001</v>
      </c>
      <c r="F32" s="29"/>
      <c r="G32" s="7">
        <v>535.06</v>
      </c>
      <c r="H32" s="7">
        <f>H30-H31</f>
        <v>67.30000000000018</v>
      </c>
      <c r="I32" s="105"/>
      <c r="J32" s="111"/>
    </row>
    <row r="33" spans="1:10" ht="33.75" customHeight="1">
      <c r="A33" s="101" t="s">
        <v>85</v>
      </c>
      <c r="B33" s="96" t="s">
        <v>90</v>
      </c>
      <c r="C33" s="28" t="s">
        <v>36</v>
      </c>
      <c r="D33" s="106" t="s">
        <v>100</v>
      </c>
      <c r="E33" s="29">
        <f t="shared" si="1"/>
        <v>26794.9</v>
      </c>
      <c r="F33" s="29"/>
      <c r="G33" s="29">
        <v>19693.7</v>
      </c>
      <c r="H33" s="29">
        <v>7101.2</v>
      </c>
      <c r="I33" s="105" t="s">
        <v>23</v>
      </c>
      <c r="J33" s="109" t="s">
        <v>112</v>
      </c>
    </row>
    <row r="34" spans="1:10" ht="33.75" customHeight="1">
      <c r="A34" s="112"/>
      <c r="B34" s="97"/>
      <c r="C34" s="12" t="s">
        <v>8</v>
      </c>
      <c r="D34" s="107"/>
      <c r="E34" s="7">
        <f t="shared" si="1"/>
        <v>25454.6</v>
      </c>
      <c r="F34" s="7"/>
      <c r="G34" s="7">
        <v>18708.7</v>
      </c>
      <c r="H34" s="7">
        <v>6745.9</v>
      </c>
      <c r="I34" s="105"/>
      <c r="J34" s="110"/>
    </row>
    <row r="35" spans="1:10" ht="33.75" customHeight="1">
      <c r="A35" s="102"/>
      <c r="B35" s="98"/>
      <c r="C35" s="12" t="s">
        <v>1</v>
      </c>
      <c r="D35" s="108"/>
      <c r="E35" s="7">
        <f t="shared" si="1"/>
        <v>1340.3000000000002</v>
      </c>
      <c r="F35" s="7"/>
      <c r="G35" s="7">
        <v>985</v>
      </c>
      <c r="H35" s="7">
        <f>H33-H34</f>
        <v>355.3000000000002</v>
      </c>
      <c r="I35" s="105"/>
      <c r="J35" s="111"/>
    </row>
    <row r="36" spans="1:10" ht="42.75" customHeight="1">
      <c r="A36" s="101" t="s">
        <v>91</v>
      </c>
      <c r="B36" s="96" t="s">
        <v>92</v>
      </c>
      <c r="C36" s="28" t="s">
        <v>36</v>
      </c>
      <c r="D36" s="106" t="s">
        <v>20</v>
      </c>
      <c r="E36" s="29">
        <f aca="true" t="shared" si="2" ref="E36:E41">F36+G36+H36</f>
        <v>5965.200000000001</v>
      </c>
      <c r="F36" s="7"/>
      <c r="G36" s="29">
        <v>5895.1</v>
      </c>
      <c r="H36" s="29">
        <v>70.1</v>
      </c>
      <c r="I36" s="105" t="s">
        <v>23</v>
      </c>
      <c r="J36" s="109" t="s">
        <v>113</v>
      </c>
    </row>
    <row r="37" spans="1:10" ht="43.5" customHeight="1">
      <c r="A37" s="112"/>
      <c r="B37" s="97"/>
      <c r="C37" s="12" t="s">
        <v>8</v>
      </c>
      <c r="D37" s="107"/>
      <c r="E37" s="7">
        <f t="shared" si="2"/>
        <v>5666.8</v>
      </c>
      <c r="F37" s="7"/>
      <c r="G37" s="7">
        <v>5600.3</v>
      </c>
      <c r="H37" s="7">
        <v>66.5</v>
      </c>
      <c r="I37" s="105"/>
      <c r="J37" s="110"/>
    </row>
    <row r="38" spans="1:10" ht="27.75" customHeight="1">
      <c r="A38" s="102"/>
      <c r="B38" s="98"/>
      <c r="C38" s="12" t="s">
        <v>1</v>
      </c>
      <c r="D38" s="108"/>
      <c r="E38" s="7">
        <f t="shared" si="2"/>
        <v>298.4</v>
      </c>
      <c r="F38" s="7"/>
      <c r="G38" s="7">
        <v>294.8</v>
      </c>
      <c r="H38" s="7">
        <f>H36-H37</f>
        <v>3.5999999999999943</v>
      </c>
      <c r="I38" s="105"/>
      <c r="J38" s="111"/>
    </row>
    <row r="39" spans="1:10" ht="23.25" customHeight="1">
      <c r="A39" s="101" t="s">
        <v>114</v>
      </c>
      <c r="B39" s="96" t="s">
        <v>115</v>
      </c>
      <c r="C39" s="28" t="s">
        <v>36</v>
      </c>
      <c r="D39" s="106" t="s">
        <v>22</v>
      </c>
      <c r="E39" s="29">
        <f t="shared" si="2"/>
        <v>13970.9</v>
      </c>
      <c r="F39" s="29"/>
      <c r="G39" s="29"/>
      <c r="H39" s="29">
        <v>13970.9</v>
      </c>
      <c r="I39" s="105" t="s">
        <v>23</v>
      </c>
      <c r="J39" s="109" t="s">
        <v>116</v>
      </c>
    </row>
    <row r="40" spans="1:10" ht="29.25" customHeight="1">
      <c r="A40" s="112"/>
      <c r="B40" s="97"/>
      <c r="C40" s="12" t="s">
        <v>8</v>
      </c>
      <c r="D40" s="107"/>
      <c r="E40" s="7">
        <f t="shared" si="2"/>
        <v>13270.6</v>
      </c>
      <c r="F40" s="7"/>
      <c r="G40" s="7"/>
      <c r="H40" s="7">
        <v>13270.6</v>
      </c>
      <c r="I40" s="105"/>
      <c r="J40" s="110"/>
    </row>
    <row r="41" spans="1:10" ht="53.25" customHeight="1">
      <c r="A41" s="102"/>
      <c r="B41" s="98"/>
      <c r="C41" s="12" t="s">
        <v>1</v>
      </c>
      <c r="D41" s="108"/>
      <c r="E41" s="7">
        <f t="shared" si="2"/>
        <v>700.2999999999993</v>
      </c>
      <c r="F41" s="7"/>
      <c r="G41" s="7"/>
      <c r="H41" s="7">
        <f>H39-H40</f>
        <v>700.2999999999993</v>
      </c>
      <c r="I41" s="105"/>
      <c r="J41" s="111"/>
    </row>
    <row r="42" spans="1:10" ht="15.75" customHeight="1">
      <c r="A42" s="44"/>
      <c r="B42" s="30" t="s">
        <v>56</v>
      </c>
      <c r="C42" s="12"/>
      <c r="D42" s="7"/>
      <c r="E42" s="37">
        <f>E39+E36+E33+E30+E27+E24+E21</f>
        <v>103372.09999999999</v>
      </c>
      <c r="F42" s="37">
        <f>F39+F36+F33+F30+F27+F24+F21</f>
        <v>3890.8</v>
      </c>
      <c r="G42" s="37">
        <f>G21+G24+G27+G30+G33+G36+G39</f>
        <v>72965.3</v>
      </c>
      <c r="H42" s="37">
        <f>H21+H24+H27+H30+H33+H36+H39</f>
        <v>26516</v>
      </c>
      <c r="I42" s="52"/>
      <c r="J42" s="24"/>
    </row>
    <row r="43" spans="1:10" ht="30" customHeight="1">
      <c r="A43" s="44"/>
      <c r="B43" s="12" t="s">
        <v>8</v>
      </c>
      <c r="C43" s="12"/>
      <c r="D43" s="48"/>
      <c r="E43" s="37">
        <f>E22+E25+E28+E31+E34+E37+E40</f>
        <v>98197.33</v>
      </c>
      <c r="F43" s="37">
        <f>F22+F25+F28+F31+F34+F37+F40</f>
        <v>3696</v>
      </c>
      <c r="G43" s="37">
        <f>G22+G25+G28+G31+G34+G37+G40</f>
        <v>69313.53</v>
      </c>
      <c r="H43" s="37">
        <f>H22+H25+H28+H31+H34+H37+H40</f>
        <v>25187.8</v>
      </c>
      <c r="I43" s="52"/>
      <c r="J43" s="24"/>
    </row>
    <row r="44" spans="1:10" ht="48.75" customHeight="1">
      <c r="A44" s="44"/>
      <c r="B44" s="12" t="s">
        <v>1</v>
      </c>
      <c r="C44" s="12"/>
      <c r="D44" s="13"/>
      <c r="E44" s="37">
        <f>E23+E26+E29+E32+E35+E38+E41</f>
        <v>5174.769999999999</v>
      </c>
      <c r="F44" s="37">
        <f>F23+F26+F29+F32+F35+F38+F41</f>
        <v>194.8</v>
      </c>
      <c r="G44" s="37">
        <f>G23+G26+G29+G32+G35+G38</f>
        <v>3651.7700000000004</v>
      </c>
      <c r="H44" s="37">
        <f>H23+H26+H29+H32+H35+H38+H41</f>
        <v>1328.1999999999998</v>
      </c>
      <c r="I44" s="52"/>
      <c r="J44" s="24"/>
    </row>
    <row r="45" spans="1:10" ht="30" customHeight="1">
      <c r="A45" s="92" t="s">
        <v>54</v>
      </c>
      <c r="B45" s="93"/>
      <c r="C45" s="93"/>
      <c r="D45" s="93"/>
      <c r="E45" s="93"/>
      <c r="F45" s="93"/>
      <c r="G45" s="93"/>
      <c r="H45" s="93"/>
      <c r="I45" s="93"/>
      <c r="J45" s="94"/>
    </row>
    <row r="46" spans="1:10" ht="28.5" customHeight="1">
      <c r="A46" s="95" t="s">
        <v>57</v>
      </c>
      <c r="B46" s="103" t="s">
        <v>107</v>
      </c>
      <c r="C46" s="28" t="s">
        <v>36</v>
      </c>
      <c r="D46" s="104" t="s">
        <v>22</v>
      </c>
      <c r="E46" s="29">
        <f>E47</f>
        <v>742</v>
      </c>
      <c r="F46" s="29"/>
      <c r="G46" s="29"/>
      <c r="H46" s="29">
        <f>H47</f>
        <v>742</v>
      </c>
      <c r="I46" s="105" t="s">
        <v>23</v>
      </c>
      <c r="J46" s="99" t="s">
        <v>62</v>
      </c>
    </row>
    <row r="47" spans="1:10" ht="33" customHeight="1">
      <c r="A47" s="95"/>
      <c r="B47" s="103"/>
      <c r="C47" s="12" t="s">
        <v>8</v>
      </c>
      <c r="D47" s="104"/>
      <c r="E47" s="7">
        <f>H47</f>
        <v>742</v>
      </c>
      <c r="F47" s="7"/>
      <c r="G47" s="7"/>
      <c r="H47" s="7">
        <v>742</v>
      </c>
      <c r="I47" s="105"/>
      <c r="J47" s="99"/>
    </row>
    <row r="48" spans="1:10" ht="48" customHeight="1">
      <c r="A48" s="95" t="s">
        <v>58</v>
      </c>
      <c r="B48" s="103" t="s">
        <v>106</v>
      </c>
      <c r="C48" s="28" t="s">
        <v>36</v>
      </c>
      <c r="D48" s="104" t="s">
        <v>22</v>
      </c>
      <c r="E48" s="29">
        <v>1320</v>
      </c>
      <c r="F48" s="29"/>
      <c r="G48" s="29"/>
      <c r="H48" s="29">
        <v>1320</v>
      </c>
      <c r="I48" s="105" t="s">
        <v>23</v>
      </c>
      <c r="J48" s="99"/>
    </row>
    <row r="49" spans="1:10" ht="41.25" customHeight="1">
      <c r="A49" s="95"/>
      <c r="B49" s="103"/>
      <c r="C49" s="12" t="s">
        <v>8</v>
      </c>
      <c r="D49" s="104"/>
      <c r="E49" s="7">
        <v>1320</v>
      </c>
      <c r="F49" s="7"/>
      <c r="G49" s="7"/>
      <c r="H49" s="7">
        <v>1320</v>
      </c>
      <c r="I49" s="105"/>
      <c r="J49" s="99"/>
    </row>
    <row r="50" spans="1:10" ht="44.25" customHeight="1">
      <c r="A50" s="101" t="s">
        <v>59</v>
      </c>
      <c r="B50" s="103" t="s">
        <v>53</v>
      </c>
      <c r="C50" s="28" t="s">
        <v>36</v>
      </c>
      <c r="D50" s="104" t="s">
        <v>21</v>
      </c>
      <c r="E50" s="29">
        <f>E51</f>
        <v>456.15</v>
      </c>
      <c r="F50" s="29"/>
      <c r="G50" s="29">
        <v>456.15</v>
      </c>
      <c r="H50" s="29"/>
      <c r="I50" s="105" t="s">
        <v>23</v>
      </c>
      <c r="J50" s="99" t="s">
        <v>104</v>
      </c>
    </row>
    <row r="51" spans="1:10" ht="44.25" customHeight="1">
      <c r="A51" s="102"/>
      <c r="B51" s="103"/>
      <c r="C51" s="12" t="s">
        <v>8</v>
      </c>
      <c r="D51" s="104"/>
      <c r="E51" s="7">
        <f>G51</f>
        <v>456.15</v>
      </c>
      <c r="F51" s="7"/>
      <c r="G51" s="7">
        <v>456.15</v>
      </c>
      <c r="H51" s="7"/>
      <c r="I51" s="105"/>
      <c r="J51" s="100"/>
    </row>
    <row r="52" spans="1:10" ht="37.5">
      <c r="A52" s="23"/>
      <c r="B52" s="30" t="s">
        <v>97</v>
      </c>
      <c r="C52" s="31"/>
      <c r="D52" s="32"/>
      <c r="E52" s="37">
        <f aca="true" t="shared" si="3" ref="E52:H53">E46+E48+E50</f>
        <v>2518.15</v>
      </c>
      <c r="F52" s="37"/>
      <c r="G52" s="37">
        <f t="shared" si="3"/>
        <v>456.15</v>
      </c>
      <c r="H52" s="37">
        <f t="shared" si="3"/>
        <v>2062</v>
      </c>
      <c r="I52" s="33"/>
      <c r="J52" s="23"/>
    </row>
    <row r="53" spans="1:10" ht="39.75" customHeight="1">
      <c r="A53" s="13"/>
      <c r="B53" s="12" t="s">
        <v>8</v>
      </c>
      <c r="C53" s="12"/>
      <c r="D53" s="13"/>
      <c r="E53" s="37">
        <f t="shared" si="3"/>
        <v>2518.15</v>
      </c>
      <c r="F53" s="37"/>
      <c r="G53" s="37">
        <f t="shared" si="3"/>
        <v>456.15</v>
      </c>
      <c r="H53" s="37">
        <f t="shared" si="3"/>
        <v>2062</v>
      </c>
      <c r="I53" s="25"/>
      <c r="J53" s="24"/>
    </row>
    <row r="54" spans="1:10" ht="37.5">
      <c r="A54" s="14"/>
      <c r="B54" s="15" t="s">
        <v>11</v>
      </c>
      <c r="C54" s="16"/>
      <c r="D54" s="58"/>
      <c r="E54" s="6">
        <f aca="true" t="shared" si="4" ref="E54:H55">E17+E42+E52</f>
        <v>106760.74999999999</v>
      </c>
      <c r="F54" s="6">
        <f t="shared" si="4"/>
        <v>3890.8</v>
      </c>
      <c r="G54" s="6">
        <f t="shared" si="4"/>
        <v>73741.95</v>
      </c>
      <c r="H54" s="6">
        <f t="shared" si="4"/>
        <v>29128</v>
      </c>
      <c r="I54" s="6"/>
      <c r="J54" s="13"/>
    </row>
    <row r="55" spans="1:10" ht="37.5">
      <c r="A55" s="14"/>
      <c r="B55" s="34" t="s">
        <v>8</v>
      </c>
      <c r="C55" s="16"/>
      <c r="D55" s="58"/>
      <c r="E55" s="6">
        <f t="shared" si="4"/>
        <v>101519.95</v>
      </c>
      <c r="F55" s="6">
        <f t="shared" si="4"/>
        <v>3696</v>
      </c>
      <c r="G55" s="6">
        <f t="shared" si="4"/>
        <v>70074.15</v>
      </c>
      <c r="H55" s="6">
        <f t="shared" si="4"/>
        <v>27749.8</v>
      </c>
      <c r="I55" s="6"/>
      <c r="J55" s="13"/>
    </row>
    <row r="56" spans="1:10" ht="37.5">
      <c r="A56" s="14"/>
      <c r="B56" s="31" t="s">
        <v>1</v>
      </c>
      <c r="C56" s="16"/>
      <c r="D56" s="58"/>
      <c r="E56" s="6">
        <f>E19+E44</f>
        <v>5240.799999999998</v>
      </c>
      <c r="F56" s="6">
        <f>F19+F44</f>
        <v>194.8</v>
      </c>
      <c r="G56" s="6">
        <f>G19+G44</f>
        <v>3667.8000000000006</v>
      </c>
      <c r="H56" s="6">
        <f>H19+H44</f>
        <v>1378.1999999999998</v>
      </c>
      <c r="I56" s="6"/>
      <c r="J56" s="13"/>
    </row>
    <row r="57" spans="1:10" ht="20.25">
      <c r="A57" s="17"/>
      <c r="B57" s="53"/>
      <c r="C57" s="54"/>
      <c r="D57" s="17"/>
      <c r="E57" s="55"/>
      <c r="F57" s="55"/>
      <c r="G57" s="55"/>
      <c r="H57" s="55"/>
      <c r="I57" s="55"/>
      <c r="J57" s="18"/>
    </row>
    <row r="58" ht="12.75">
      <c r="J58" s="9"/>
    </row>
    <row r="59" ht="12.75">
      <c r="J59" s="9"/>
    </row>
    <row r="60" ht="12.75">
      <c r="J60" s="9"/>
    </row>
    <row r="61" ht="12.75">
      <c r="J61" s="9"/>
    </row>
    <row r="62" ht="12.75">
      <c r="J62" s="9"/>
    </row>
    <row r="63" ht="12.75">
      <c r="J63" s="9"/>
    </row>
    <row r="64" ht="12.75">
      <c r="J64" s="9"/>
    </row>
    <row r="65" ht="12.75">
      <c r="J65" s="9"/>
    </row>
    <row r="66" ht="12.75">
      <c r="J66" s="9"/>
    </row>
    <row r="67" ht="12.75">
      <c r="J67" s="9"/>
    </row>
    <row r="68" ht="12.75">
      <c r="J68" s="9"/>
    </row>
    <row r="69" ht="12.75">
      <c r="J69" s="9"/>
    </row>
    <row r="70" ht="12.75">
      <c r="J70" s="9"/>
    </row>
    <row r="71" ht="12.75">
      <c r="J71" s="9"/>
    </row>
    <row r="72" ht="12.75">
      <c r="J72" s="9"/>
    </row>
    <row r="73" ht="12.75">
      <c r="J73" s="9"/>
    </row>
    <row r="74" ht="12.75">
      <c r="J74" s="9"/>
    </row>
    <row r="75" ht="12.75">
      <c r="J75" s="9"/>
    </row>
    <row r="76" ht="12.75">
      <c r="J76" s="9"/>
    </row>
    <row r="77" ht="12.75">
      <c r="J77" s="9"/>
    </row>
    <row r="78" ht="12.75">
      <c r="J78" s="9"/>
    </row>
    <row r="79" ht="12.75">
      <c r="J79" s="9"/>
    </row>
    <row r="80" ht="12.75">
      <c r="J80" s="9"/>
    </row>
    <row r="81" ht="12.75">
      <c r="J81" s="9"/>
    </row>
    <row r="82" ht="12.75">
      <c r="J82" s="9"/>
    </row>
    <row r="83" ht="12.75">
      <c r="J83" s="9"/>
    </row>
    <row r="84" ht="12.75">
      <c r="J84" s="9"/>
    </row>
    <row r="85" ht="12.75">
      <c r="J85" s="9"/>
    </row>
    <row r="86" ht="12.75">
      <c r="J86" s="9"/>
    </row>
    <row r="87" ht="12.75">
      <c r="J87" s="9"/>
    </row>
    <row r="88" ht="12.75">
      <c r="J88" s="9"/>
    </row>
    <row r="89" ht="12.75">
      <c r="J89" s="9"/>
    </row>
    <row r="90" ht="12.75">
      <c r="J90" s="9"/>
    </row>
    <row r="91" ht="12.75">
      <c r="J91" s="9"/>
    </row>
    <row r="92" ht="12.75">
      <c r="J92" s="9"/>
    </row>
    <row r="93" ht="12.75">
      <c r="J93" s="9"/>
    </row>
    <row r="94" ht="12.75">
      <c r="J94" s="9"/>
    </row>
    <row r="95" ht="12.75">
      <c r="J95" s="9"/>
    </row>
    <row r="96" ht="12.75">
      <c r="J96" s="9"/>
    </row>
    <row r="97" ht="12.75">
      <c r="J97" s="9"/>
    </row>
    <row r="98" ht="12.75">
      <c r="J98" s="9"/>
    </row>
    <row r="99" ht="12.75">
      <c r="J99" s="9"/>
    </row>
    <row r="100" ht="12.75">
      <c r="J100" s="9"/>
    </row>
    <row r="101" ht="12.75">
      <c r="J101" s="9"/>
    </row>
    <row r="102" ht="12.75">
      <c r="J102" s="9"/>
    </row>
    <row r="103" ht="12.75">
      <c r="J103" s="9"/>
    </row>
    <row r="104" ht="12.75">
      <c r="J104" s="9"/>
    </row>
    <row r="105" ht="12.75">
      <c r="J105" s="9"/>
    </row>
    <row r="106" ht="12.75">
      <c r="J106" s="9"/>
    </row>
    <row r="107" ht="12.75">
      <c r="J107" s="9"/>
    </row>
    <row r="108" ht="12.75">
      <c r="J108" s="9"/>
    </row>
    <row r="109" ht="12.75">
      <c r="J109" s="9"/>
    </row>
    <row r="110" ht="12.75">
      <c r="J110" s="9"/>
    </row>
    <row r="111" ht="12.75">
      <c r="J111" s="9"/>
    </row>
    <row r="112" ht="12.75">
      <c r="J112" s="9"/>
    </row>
    <row r="113" ht="12.75">
      <c r="J113" s="9"/>
    </row>
    <row r="114" ht="12.75">
      <c r="J114" s="9"/>
    </row>
    <row r="115" ht="12.75">
      <c r="J115" s="9"/>
    </row>
    <row r="116" ht="12.75">
      <c r="J116" s="9"/>
    </row>
    <row r="117" ht="12.75">
      <c r="J117" s="9"/>
    </row>
    <row r="118" ht="12.75">
      <c r="J118" s="9"/>
    </row>
    <row r="119" ht="12.75">
      <c r="J119" s="9"/>
    </row>
    <row r="120" ht="12.75">
      <c r="J120" s="9"/>
    </row>
    <row r="121" ht="12.75">
      <c r="J121" s="9"/>
    </row>
    <row r="122" ht="12.75">
      <c r="J122" s="9"/>
    </row>
    <row r="123" ht="12.75">
      <c r="J123" s="9"/>
    </row>
    <row r="124" ht="12.75">
      <c r="J124" s="9"/>
    </row>
    <row r="125" ht="12.75">
      <c r="J125" s="9"/>
    </row>
    <row r="126" ht="12.75">
      <c r="J126" s="9"/>
    </row>
    <row r="127" ht="12.75">
      <c r="J127" s="9"/>
    </row>
    <row r="128" ht="12.75">
      <c r="J128" s="9"/>
    </row>
    <row r="129" ht="12.75">
      <c r="J129" s="9"/>
    </row>
    <row r="130" ht="12.75">
      <c r="J130" s="9"/>
    </row>
    <row r="131" ht="12.75">
      <c r="J131" s="9"/>
    </row>
    <row r="132" ht="12.75">
      <c r="J132" s="9"/>
    </row>
    <row r="133" ht="12.75">
      <c r="J133" s="9"/>
    </row>
    <row r="134" ht="12.75">
      <c r="J134" s="9"/>
    </row>
    <row r="135" ht="12.75">
      <c r="J135" s="9"/>
    </row>
    <row r="136" ht="12.75">
      <c r="J136" s="9"/>
    </row>
    <row r="137" ht="12.75">
      <c r="J137" s="9"/>
    </row>
    <row r="138" ht="12.75">
      <c r="J138" s="9"/>
    </row>
    <row r="139" ht="12.75">
      <c r="J139" s="9"/>
    </row>
    <row r="140" ht="12.75">
      <c r="J140" s="9"/>
    </row>
    <row r="141" ht="12.75">
      <c r="J141" s="9"/>
    </row>
    <row r="142" ht="12.75">
      <c r="J142" s="9"/>
    </row>
    <row r="143" ht="12.75">
      <c r="J143" s="9"/>
    </row>
    <row r="144" ht="12.75">
      <c r="J144" s="9"/>
    </row>
    <row r="145" ht="12.75">
      <c r="J145" s="9"/>
    </row>
    <row r="146" ht="12.75">
      <c r="J146" s="9"/>
    </row>
    <row r="147" ht="12.75">
      <c r="J147" s="9"/>
    </row>
    <row r="148" ht="12.75">
      <c r="J148" s="9"/>
    </row>
    <row r="149" ht="12.75">
      <c r="J149" s="9"/>
    </row>
    <row r="150" ht="12.75">
      <c r="J150" s="9"/>
    </row>
    <row r="151" ht="12.75">
      <c r="J151" s="9"/>
    </row>
    <row r="152" ht="12.75">
      <c r="J152" s="9"/>
    </row>
    <row r="153" ht="12.75">
      <c r="J153" s="9"/>
    </row>
    <row r="154" ht="12.75">
      <c r="J154" s="9"/>
    </row>
    <row r="155" ht="12.75">
      <c r="J155" s="9"/>
    </row>
    <row r="156" ht="12.75">
      <c r="J156" s="9"/>
    </row>
    <row r="157" ht="12.75">
      <c r="J157" s="9"/>
    </row>
    <row r="158" ht="12.75">
      <c r="J158" s="9"/>
    </row>
    <row r="159" ht="12.75">
      <c r="J159" s="9"/>
    </row>
    <row r="160" ht="12.75">
      <c r="J160" s="9"/>
    </row>
    <row r="161" ht="12.75">
      <c r="J161" s="9"/>
    </row>
    <row r="162" ht="12.75">
      <c r="J162" s="9"/>
    </row>
    <row r="163" ht="12.75">
      <c r="J163" s="9"/>
    </row>
    <row r="164" ht="12.75">
      <c r="J164" s="9"/>
    </row>
    <row r="165" ht="12.75">
      <c r="J165" s="9"/>
    </row>
    <row r="166" ht="12.75">
      <c r="J166" s="9"/>
    </row>
    <row r="167" ht="12.75">
      <c r="J167" s="9"/>
    </row>
    <row r="168" ht="12.75">
      <c r="J168" s="9"/>
    </row>
    <row r="169" ht="12.75">
      <c r="J169" s="9"/>
    </row>
    <row r="170" ht="12.75">
      <c r="J170" s="9"/>
    </row>
    <row r="171" ht="12.75">
      <c r="J171" s="9"/>
    </row>
    <row r="172" ht="12.75">
      <c r="J172" s="9"/>
    </row>
    <row r="173" ht="12.75">
      <c r="J173" s="9"/>
    </row>
    <row r="174" ht="12.75">
      <c r="J174" s="9"/>
    </row>
    <row r="175" ht="12.75">
      <c r="J175" s="9"/>
    </row>
    <row r="176" ht="12.75">
      <c r="J176" s="9"/>
    </row>
    <row r="177" ht="12.75">
      <c r="J177" s="9"/>
    </row>
    <row r="178" ht="12.75">
      <c r="J178" s="9"/>
    </row>
    <row r="179" ht="12.75">
      <c r="J179" s="9"/>
    </row>
    <row r="180" ht="12.75">
      <c r="J180" s="9"/>
    </row>
  </sheetData>
  <mergeCells count="71">
    <mergeCell ref="J36:J38"/>
    <mergeCell ref="A39:A41"/>
    <mergeCell ref="J33:J35"/>
    <mergeCell ref="A36:A38"/>
    <mergeCell ref="B36:B38"/>
    <mergeCell ref="D36:D38"/>
    <mergeCell ref="I36:I38"/>
    <mergeCell ref="A33:A35"/>
    <mergeCell ref="B33:B35"/>
    <mergeCell ref="D33:D35"/>
    <mergeCell ref="A13:J13"/>
    <mergeCell ref="I1:J3"/>
    <mergeCell ref="F10:H10"/>
    <mergeCell ref="J14:J16"/>
    <mergeCell ref="J10:J11"/>
    <mergeCell ref="I14:I16"/>
    <mergeCell ref="B14:B16"/>
    <mergeCell ref="D14:D16"/>
    <mergeCell ref="B4:J4"/>
    <mergeCell ref="B5:J5"/>
    <mergeCell ref="B6:J6"/>
    <mergeCell ref="B7:J7"/>
    <mergeCell ref="A10:A11"/>
    <mergeCell ref="B8:J8"/>
    <mergeCell ref="B10:B11"/>
    <mergeCell ref="C10:C11"/>
    <mergeCell ref="E10:E11"/>
    <mergeCell ref="I10:I11"/>
    <mergeCell ref="D10:D11"/>
    <mergeCell ref="A14:A16"/>
    <mergeCell ref="J21:J23"/>
    <mergeCell ref="A21:A23"/>
    <mergeCell ref="I21:I23"/>
    <mergeCell ref="B21:B23"/>
    <mergeCell ref="D21:D23"/>
    <mergeCell ref="A20:J20"/>
    <mergeCell ref="I33:I35"/>
    <mergeCell ref="A24:A26"/>
    <mergeCell ref="B24:B26"/>
    <mergeCell ref="J24:J26"/>
    <mergeCell ref="A27:A29"/>
    <mergeCell ref="B27:B29"/>
    <mergeCell ref="D27:D29"/>
    <mergeCell ref="I27:I29"/>
    <mergeCell ref="I24:I26"/>
    <mergeCell ref="D24:D26"/>
    <mergeCell ref="J27:J29"/>
    <mergeCell ref="A30:A32"/>
    <mergeCell ref="B30:B32"/>
    <mergeCell ref="D30:D32"/>
    <mergeCell ref="I30:I32"/>
    <mergeCell ref="J30:J32"/>
    <mergeCell ref="B39:B41"/>
    <mergeCell ref="D39:D41"/>
    <mergeCell ref="I39:I41"/>
    <mergeCell ref="J39:J41"/>
    <mergeCell ref="A45:J45"/>
    <mergeCell ref="A46:A47"/>
    <mergeCell ref="B46:B47"/>
    <mergeCell ref="D46:D47"/>
    <mergeCell ref="I46:I47"/>
    <mergeCell ref="J46:J49"/>
    <mergeCell ref="A48:A49"/>
    <mergeCell ref="B48:B49"/>
    <mergeCell ref="D48:D49"/>
    <mergeCell ref="I48:I49"/>
    <mergeCell ref="J50:J51"/>
    <mergeCell ref="A50:A51"/>
    <mergeCell ref="B50:B51"/>
    <mergeCell ref="D50:D51"/>
    <mergeCell ref="I50:I51"/>
  </mergeCells>
  <printOptions horizontalCentered="1"/>
  <pageMargins left="0.1968503937007874" right="0.1968503937007874" top="0.2362204724409449" bottom="0.1968503937007874" header="0.5118110236220472" footer="0.5118110236220472"/>
  <pageSetup horizontalDpi="600" verticalDpi="600" orientation="landscape" paperSize="9" scale="54" r:id="rId1"/>
  <rowBreaks count="1" manualBreakCount="1">
    <brk id="38" max="9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="55" zoomScaleNormal="55" zoomScaleSheetLayoutView="55" workbookViewId="0" topLeftCell="A2">
      <selection activeCell="K10" sqref="K10"/>
    </sheetView>
  </sheetViews>
  <sheetFormatPr defaultColWidth="9.00390625" defaultRowHeight="12.75"/>
  <cols>
    <col min="1" max="1" width="70.625" style="0" customWidth="1"/>
    <col min="2" max="2" width="31.75390625" style="0" bestFit="1" customWidth="1"/>
    <col min="3" max="3" width="19.875" style="0" customWidth="1"/>
    <col min="4" max="4" width="14.75390625" style="0" customWidth="1"/>
    <col min="5" max="5" width="13.25390625" style="0" customWidth="1"/>
    <col min="6" max="6" width="18.00390625" style="0" customWidth="1"/>
    <col min="7" max="7" width="32.875" style="0" customWidth="1"/>
    <col min="8" max="8" width="27.25390625" style="0" customWidth="1"/>
  </cols>
  <sheetData>
    <row r="1" ht="15.75" hidden="1">
      <c r="A1" s="64"/>
    </row>
    <row r="2" spans="1:8" ht="123" customHeight="1">
      <c r="A2" s="64"/>
      <c r="G2" s="137" t="s">
        <v>167</v>
      </c>
      <c r="H2" s="137"/>
    </row>
    <row r="3" spans="1:8" ht="18" customHeight="1">
      <c r="A3" s="138" t="s">
        <v>125</v>
      </c>
      <c r="B3" s="138"/>
      <c r="C3" s="138"/>
      <c r="D3" s="138"/>
      <c r="E3" s="138"/>
      <c r="F3" s="138"/>
      <c r="G3" s="138"/>
      <c r="H3" s="138"/>
    </row>
    <row r="4" spans="1:8" ht="18.75">
      <c r="A4" s="138" t="s">
        <v>126</v>
      </c>
      <c r="B4" s="138"/>
      <c r="C4" s="138"/>
      <c r="D4" s="138"/>
      <c r="E4" s="138"/>
      <c r="F4" s="138"/>
      <c r="G4" s="138"/>
      <c r="H4" s="138"/>
    </row>
    <row r="5" spans="1:8" ht="18.75">
      <c r="A5" s="139" t="s">
        <v>127</v>
      </c>
      <c r="B5" s="116"/>
      <c r="C5" s="116"/>
      <c r="D5" s="116"/>
      <c r="E5" s="116"/>
      <c r="F5" s="116"/>
      <c r="G5" s="116"/>
      <c r="H5" s="116"/>
    </row>
    <row r="6" spans="1:8" ht="18.75">
      <c r="A6" s="116" t="s">
        <v>128</v>
      </c>
      <c r="B6" s="116"/>
      <c r="C6" s="116"/>
      <c r="D6" s="116"/>
      <c r="E6" s="116"/>
      <c r="F6" s="116"/>
      <c r="G6" s="116"/>
      <c r="H6" s="116"/>
    </row>
    <row r="7" spans="1:3" ht="7.5" customHeight="1">
      <c r="A7" s="65"/>
      <c r="C7" s="65"/>
    </row>
    <row r="8" spans="1:8" ht="12" customHeight="1">
      <c r="A8" s="140" t="s">
        <v>129</v>
      </c>
      <c r="B8" s="140" t="s">
        <v>130</v>
      </c>
      <c r="C8" s="140" t="s">
        <v>131</v>
      </c>
      <c r="D8" s="140" t="s">
        <v>132</v>
      </c>
      <c r="E8" s="143" t="s">
        <v>133</v>
      </c>
      <c r="F8" s="144"/>
      <c r="G8" s="144"/>
      <c r="H8" s="131"/>
    </row>
    <row r="9" spans="1:8" ht="5.25" customHeight="1">
      <c r="A9" s="141"/>
      <c r="B9" s="141"/>
      <c r="C9" s="141"/>
      <c r="D9" s="141"/>
      <c r="E9" s="145"/>
      <c r="F9" s="146"/>
      <c r="G9" s="146"/>
      <c r="H9" s="132"/>
    </row>
    <row r="10" spans="1:8" ht="17.25" customHeight="1">
      <c r="A10" s="141"/>
      <c r="B10" s="141"/>
      <c r="C10" s="141"/>
      <c r="D10" s="141"/>
      <c r="E10" s="140" t="s">
        <v>134</v>
      </c>
      <c r="F10" s="147" t="s">
        <v>135</v>
      </c>
      <c r="G10" s="147"/>
      <c r="H10" s="148"/>
    </row>
    <row r="11" spans="1:8" ht="102" customHeight="1">
      <c r="A11" s="142"/>
      <c r="B11" s="142"/>
      <c r="C11" s="142"/>
      <c r="D11" s="142"/>
      <c r="E11" s="142"/>
      <c r="F11" s="20" t="s">
        <v>19</v>
      </c>
      <c r="G11" s="20" t="s">
        <v>136</v>
      </c>
      <c r="H11" s="20" t="s">
        <v>22</v>
      </c>
    </row>
    <row r="12" spans="1:10" s="69" customFormat="1" ht="11.25">
      <c r="A12" s="66">
        <v>1</v>
      </c>
      <c r="B12" s="66">
        <v>2</v>
      </c>
      <c r="C12" s="66">
        <v>3</v>
      </c>
      <c r="D12" s="66">
        <v>4</v>
      </c>
      <c r="E12" s="66">
        <v>5</v>
      </c>
      <c r="F12" s="66">
        <v>6</v>
      </c>
      <c r="G12" s="66">
        <v>7</v>
      </c>
      <c r="H12" s="67">
        <v>8</v>
      </c>
      <c r="I12" s="68"/>
      <c r="J12" s="68"/>
    </row>
    <row r="13" spans="1:10" s="69" customFormat="1" ht="26.25" customHeight="1">
      <c r="A13" s="92" t="s">
        <v>35</v>
      </c>
      <c r="B13" s="93"/>
      <c r="C13" s="93"/>
      <c r="D13" s="93"/>
      <c r="E13" s="93"/>
      <c r="F13" s="93"/>
      <c r="G13" s="93"/>
      <c r="H13" s="94"/>
      <c r="I13" s="70"/>
      <c r="J13" s="68"/>
    </row>
    <row r="14" spans="1:10" s="69" customFormat="1" ht="57.75" customHeight="1">
      <c r="A14" s="21" t="s">
        <v>137</v>
      </c>
      <c r="B14" s="71" t="s">
        <v>27</v>
      </c>
      <c r="C14" s="71" t="s">
        <v>27</v>
      </c>
      <c r="D14" s="71" t="s">
        <v>27</v>
      </c>
      <c r="E14" s="71" t="s">
        <v>27</v>
      </c>
      <c r="F14" s="71" t="s">
        <v>27</v>
      </c>
      <c r="G14" s="71" t="s">
        <v>27</v>
      </c>
      <c r="H14" s="71" t="s">
        <v>27</v>
      </c>
      <c r="I14" s="68"/>
      <c r="J14" s="68"/>
    </row>
    <row r="15" spans="1:10" s="69" customFormat="1" ht="30.75" customHeight="1">
      <c r="A15" s="92" t="s">
        <v>55</v>
      </c>
      <c r="B15" s="93"/>
      <c r="C15" s="93"/>
      <c r="D15" s="93"/>
      <c r="E15" s="93"/>
      <c r="F15" s="93"/>
      <c r="G15" s="93"/>
      <c r="H15" s="94"/>
      <c r="I15" s="70"/>
      <c r="J15" s="68"/>
    </row>
    <row r="16" spans="1:9" ht="29.25" customHeight="1">
      <c r="A16" s="21" t="s">
        <v>137</v>
      </c>
      <c r="B16" s="71" t="s">
        <v>27</v>
      </c>
      <c r="C16" s="71" t="s">
        <v>27</v>
      </c>
      <c r="D16" s="71" t="s">
        <v>27</v>
      </c>
      <c r="E16" s="71" t="s">
        <v>27</v>
      </c>
      <c r="F16" s="71" t="s">
        <v>27</v>
      </c>
      <c r="G16" s="71" t="s">
        <v>27</v>
      </c>
      <c r="H16" s="71" t="s">
        <v>27</v>
      </c>
      <c r="I16" s="72"/>
    </row>
    <row r="17" spans="1:9" ht="18.75" customHeight="1">
      <c r="A17" s="149" t="s">
        <v>54</v>
      </c>
      <c r="B17" s="150"/>
      <c r="C17" s="150"/>
      <c r="D17" s="150"/>
      <c r="E17" s="150"/>
      <c r="F17" s="150"/>
      <c r="G17" s="150"/>
      <c r="H17" s="151"/>
      <c r="I17" s="72"/>
    </row>
    <row r="18" spans="1:9" ht="58.5" customHeight="1">
      <c r="A18" s="73" t="s">
        <v>138</v>
      </c>
      <c r="B18" s="134" t="s">
        <v>139</v>
      </c>
      <c r="C18" s="134" t="s">
        <v>140</v>
      </c>
      <c r="D18" s="128">
        <f>E18</f>
        <v>742</v>
      </c>
      <c r="E18" s="128">
        <v>742</v>
      </c>
      <c r="F18" s="128" t="s">
        <v>27</v>
      </c>
      <c r="G18" s="128" t="s">
        <v>27</v>
      </c>
      <c r="H18" s="128">
        <v>742</v>
      </c>
      <c r="I18" s="72"/>
    </row>
    <row r="19" spans="1:9" ht="76.5" customHeight="1">
      <c r="A19" s="74" t="s">
        <v>149</v>
      </c>
      <c r="B19" s="135"/>
      <c r="C19" s="135"/>
      <c r="D19" s="129"/>
      <c r="E19" s="129"/>
      <c r="F19" s="129"/>
      <c r="G19" s="129"/>
      <c r="H19" s="129"/>
      <c r="I19" s="72"/>
    </row>
    <row r="20" spans="1:9" ht="117" customHeight="1">
      <c r="A20" s="74" t="s">
        <v>150</v>
      </c>
      <c r="B20" s="135"/>
      <c r="C20" s="135"/>
      <c r="D20" s="129"/>
      <c r="E20" s="129"/>
      <c r="F20" s="129"/>
      <c r="G20" s="129"/>
      <c r="H20" s="129"/>
      <c r="I20" s="72"/>
    </row>
    <row r="21" spans="1:9" ht="83.25" customHeight="1">
      <c r="A21" s="75" t="s">
        <v>146</v>
      </c>
      <c r="B21" s="135"/>
      <c r="C21" s="135"/>
      <c r="D21" s="129"/>
      <c r="E21" s="129"/>
      <c r="F21" s="129"/>
      <c r="G21" s="129"/>
      <c r="H21" s="129"/>
      <c r="I21" s="72"/>
    </row>
    <row r="22" spans="1:9" ht="116.25" customHeight="1">
      <c r="A22" s="75" t="s">
        <v>148</v>
      </c>
      <c r="B22" s="135"/>
      <c r="C22" s="135"/>
      <c r="D22" s="129"/>
      <c r="E22" s="129"/>
      <c r="F22" s="129"/>
      <c r="G22" s="129"/>
      <c r="H22" s="129"/>
      <c r="I22" s="72"/>
    </row>
    <row r="23" spans="1:9" ht="60" customHeight="1">
      <c r="A23" s="88" t="s">
        <v>151</v>
      </c>
      <c r="B23" s="135"/>
      <c r="C23" s="135"/>
      <c r="D23" s="129"/>
      <c r="E23" s="129"/>
      <c r="F23" s="129"/>
      <c r="G23" s="129"/>
      <c r="H23" s="129"/>
      <c r="I23" s="72"/>
    </row>
    <row r="24" spans="1:9" ht="194.25" customHeight="1">
      <c r="A24" s="76" t="s">
        <v>141</v>
      </c>
      <c r="B24" s="134" t="s">
        <v>22</v>
      </c>
      <c r="C24" s="134" t="s">
        <v>142</v>
      </c>
      <c r="D24" s="128">
        <v>1320</v>
      </c>
      <c r="E24" s="128">
        <v>1320</v>
      </c>
      <c r="F24" s="128"/>
      <c r="G24" s="128"/>
      <c r="H24" s="128">
        <v>1320</v>
      </c>
      <c r="I24" s="72"/>
    </row>
    <row r="25" spans="1:9" ht="213.75" customHeight="1">
      <c r="A25" s="77" t="s">
        <v>143</v>
      </c>
      <c r="B25" s="135"/>
      <c r="C25" s="135"/>
      <c r="D25" s="129"/>
      <c r="E25" s="129"/>
      <c r="F25" s="129"/>
      <c r="G25" s="129"/>
      <c r="H25" s="129"/>
      <c r="I25" s="72"/>
    </row>
    <row r="26" spans="1:9" ht="61.5" customHeight="1">
      <c r="A26" s="78" t="s">
        <v>147</v>
      </c>
      <c r="B26" s="136"/>
      <c r="C26" s="136"/>
      <c r="D26" s="130"/>
      <c r="E26" s="130"/>
      <c r="F26" s="130"/>
      <c r="G26" s="130"/>
      <c r="H26" s="130"/>
      <c r="I26" s="72"/>
    </row>
    <row r="27" spans="1:9" ht="261" customHeight="1">
      <c r="A27" s="79" t="s">
        <v>153</v>
      </c>
      <c r="B27" s="131" t="s">
        <v>28</v>
      </c>
      <c r="C27" s="134" t="s">
        <v>140</v>
      </c>
      <c r="D27" s="128">
        <v>456.15</v>
      </c>
      <c r="E27" s="128">
        <v>456.15</v>
      </c>
      <c r="F27" s="128" t="s">
        <v>27</v>
      </c>
      <c r="G27" s="128">
        <v>456.15</v>
      </c>
      <c r="H27" s="128" t="s">
        <v>27</v>
      </c>
      <c r="I27" s="72"/>
    </row>
    <row r="28" spans="1:9" ht="218.25" customHeight="1">
      <c r="A28" s="77" t="s">
        <v>154</v>
      </c>
      <c r="B28" s="132"/>
      <c r="C28" s="135"/>
      <c r="D28" s="129"/>
      <c r="E28" s="129"/>
      <c r="F28" s="129"/>
      <c r="G28" s="129"/>
      <c r="H28" s="129"/>
      <c r="I28" s="72"/>
    </row>
    <row r="29" spans="1:9" ht="59.25" customHeight="1">
      <c r="A29" s="78" t="s">
        <v>155</v>
      </c>
      <c r="B29" s="133"/>
      <c r="C29" s="136"/>
      <c r="D29" s="130"/>
      <c r="E29" s="130"/>
      <c r="F29" s="130"/>
      <c r="G29" s="130"/>
      <c r="H29" s="130"/>
      <c r="I29" s="72"/>
    </row>
    <row r="30" spans="1:9" ht="24.75" customHeight="1">
      <c r="A30" s="80" t="s">
        <v>144</v>
      </c>
      <c r="B30" s="20"/>
      <c r="C30" s="20"/>
      <c r="D30" s="36">
        <f>D18+D24+D27</f>
        <v>2518.15</v>
      </c>
      <c r="E30" s="36">
        <f>E18+E24+E27</f>
        <v>2518.15</v>
      </c>
      <c r="F30" s="36">
        <v>0</v>
      </c>
      <c r="G30" s="36">
        <f>G27</f>
        <v>456.15</v>
      </c>
      <c r="H30" s="36">
        <f>H18+H24</f>
        <v>2062</v>
      </c>
      <c r="I30" s="72"/>
    </row>
    <row r="31" spans="1:9" ht="18.75">
      <c r="A31" s="81" t="s">
        <v>145</v>
      </c>
      <c r="B31" s="82"/>
      <c r="C31" s="82"/>
      <c r="D31" s="36">
        <f>D30</f>
        <v>2518.15</v>
      </c>
      <c r="E31" s="36">
        <f>E30</f>
        <v>2518.15</v>
      </c>
      <c r="F31" s="36">
        <f>F30</f>
        <v>0</v>
      </c>
      <c r="G31" s="36">
        <f>G30</f>
        <v>456.15</v>
      </c>
      <c r="H31" s="36">
        <f>H30</f>
        <v>2062</v>
      </c>
      <c r="I31" s="72"/>
    </row>
    <row r="32" spans="1:9" ht="23.25">
      <c r="A32" s="83"/>
      <c r="B32" s="84"/>
      <c r="C32" s="84"/>
      <c r="D32" s="84"/>
      <c r="E32" s="85"/>
      <c r="F32" s="85"/>
      <c r="G32" s="85"/>
      <c r="H32" s="85"/>
      <c r="I32" s="72"/>
    </row>
    <row r="33" spans="1:7" ht="15">
      <c r="A33" s="86"/>
      <c r="B33" s="87"/>
      <c r="C33" s="86"/>
      <c r="D33" s="86"/>
      <c r="E33" s="86"/>
      <c r="F33" s="86"/>
      <c r="G33" s="86"/>
    </row>
  </sheetData>
  <mergeCells count="36">
    <mergeCell ref="F24:F26"/>
    <mergeCell ref="G24:G26"/>
    <mergeCell ref="H24:H26"/>
    <mergeCell ref="B24:B26"/>
    <mergeCell ref="C24:C26"/>
    <mergeCell ref="D24:D26"/>
    <mergeCell ref="E24:E26"/>
    <mergeCell ref="A13:H13"/>
    <mergeCell ref="A15:H15"/>
    <mergeCell ref="A17:H17"/>
    <mergeCell ref="B18:B23"/>
    <mergeCell ref="C18:C23"/>
    <mergeCell ref="D18:D23"/>
    <mergeCell ref="E18:E23"/>
    <mergeCell ref="F18:F23"/>
    <mergeCell ref="G18:G23"/>
    <mergeCell ref="H18:H23"/>
    <mergeCell ref="A6:H6"/>
    <mergeCell ref="A8:A11"/>
    <mergeCell ref="B8:B11"/>
    <mergeCell ref="C8:C11"/>
    <mergeCell ref="D8:D11"/>
    <mergeCell ref="E8:H9"/>
    <mergeCell ref="E10:E11"/>
    <mergeCell ref="F10:H10"/>
    <mergeCell ref="G2:H2"/>
    <mergeCell ref="A3:H3"/>
    <mergeCell ref="A4:H4"/>
    <mergeCell ref="A5:H5"/>
    <mergeCell ref="F27:F29"/>
    <mergeCell ref="G27:G29"/>
    <mergeCell ref="H27:H29"/>
    <mergeCell ref="B27:B29"/>
    <mergeCell ref="C27:C29"/>
    <mergeCell ref="D27:D29"/>
    <mergeCell ref="E27:E2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52" r:id="rId1"/>
  <rowBreaks count="1" manualBreakCount="1">
    <brk id="2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BreakPreview" zoomScale="75" zoomScaleNormal="85" zoomScaleSheetLayoutView="75" workbookViewId="0" topLeftCell="C17">
      <selection activeCell="J26" sqref="J26"/>
    </sheetView>
  </sheetViews>
  <sheetFormatPr defaultColWidth="9.00390625" defaultRowHeight="12.75"/>
  <cols>
    <col min="1" max="1" width="6.625" style="0" customWidth="1"/>
    <col min="2" max="2" width="53.625" style="0" customWidth="1"/>
    <col min="3" max="3" width="19.75390625" style="0" customWidth="1"/>
    <col min="4" max="4" width="19.375" style="0" customWidth="1"/>
    <col min="5" max="5" width="38.125" style="0" customWidth="1"/>
    <col min="6" max="6" width="9.00390625" style="0" customWidth="1"/>
    <col min="7" max="7" width="17.625" style="0" customWidth="1"/>
    <col min="8" max="8" width="17.125" style="0" customWidth="1"/>
    <col min="9" max="9" width="19.375" style="0" customWidth="1"/>
    <col min="10" max="10" width="25.125" style="0" customWidth="1"/>
  </cols>
  <sheetData>
    <row r="1" ht="12.75" hidden="1">
      <c r="A1" s="3"/>
    </row>
    <row r="2" spans="1:9" s="60" customFormat="1" ht="92.25" customHeight="1">
      <c r="A2" s="59" t="s">
        <v>17</v>
      </c>
      <c r="G2" s="160" t="s">
        <v>168</v>
      </c>
      <c r="H2" s="160"/>
      <c r="I2" s="160"/>
    </row>
    <row r="3" spans="4:9" ht="12.75">
      <c r="D3" s="2"/>
      <c r="I3" s="1"/>
    </row>
    <row r="4" spans="1:9" ht="18.75">
      <c r="A4" s="138" t="s">
        <v>16</v>
      </c>
      <c r="B4" s="138"/>
      <c r="C4" s="138"/>
      <c r="D4" s="138"/>
      <c r="E4" s="138"/>
      <c r="F4" s="138"/>
      <c r="G4" s="138"/>
      <c r="H4" s="138"/>
      <c r="I4" s="138"/>
    </row>
    <row r="5" spans="1:9" ht="18.75">
      <c r="A5" s="116" t="s">
        <v>29</v>
      </c>
      <c r="B5" s="116"/>
      <c r="C5" s="116"/>
      <c r="D5" s="116"/>
      <c r="E5" s="116"/>
      <c r="F5" s="116"/>
      <c r="G5" s="116"/>
      <c r="H5" s="116"/>
      <c r="I5" s="116"/>
    </row>
    <row r="6" spans="1:9" ht="18.75">
      <c r="A6" s="116" t="s">
        <v>39</v>
      </c>
      <c r="B6" s="116"/>
      <c r="C6" s="116"/>
      <c r="D6" s="116"/>
      <c r="E6" s="116"/>
      <c r="F6" s="116"/>
      <c r="G6" s="116"/>
      <c r="H6" s="116"/>
      <c r="I6" s="116"/>
    </row>
    <row r="7" ht="12.75">
      <c r="D7" s="4"/>
    </row>
    <row r="8" spans="1:10" ht="54" customHeight="1">
      <c r="A8" s="140" t="s">
        <v>40</v>
      </c>
      <c r="B8" s="134" t="s">
        <v>75</v>
      </c>
      <c r="C8" s="161" t="s">
        <v>42</v>
      </c>
      <c r="D8" s="162"/>
      <c r="E8" s="140" t="s">
        <v>64</v>
      </c>
      <c r="F8" s="140" t="s">
        <v>43</v>
      </c>
      <c r="G8" s="163" t="s">
        <v>44</v>
      </c>
      <c r="H8" s="163"/>
      <c r="I8" s="163"/>
      <c r="J8" s="38"/>
    </row>
    <row r="9" spans="1:10" ht="37.5">
      <c r="A9" s="141"/>
      <c r="B9" s="135"/>
      <c r="C9" s="40" t="s">
        <v>41</v>
      </c>
      <c r="D9" s="40" t="s">
        <v>0</v>
      </c>
      <c r="E9" s="142"/>
      <c r="F9" s="142"/>
      <c r="G9" s="40" t="s">
        <v>19</v>
      </c>
      <c r="H9" s="40" t="s">
        <v>28</v>
      </c>
      <c r="I9" s="40" t="s">
        <v>22</v>
      </c>
      <c r="J9" s="38"/>
    </row>
    <row r="10" spans="1:10" ht="18.75">
      <c r="A10" s="40" t="s">
        <v>12</v>
      </c>
      <c r="B10" s="40" t="s">
        <v>13</v>
      </c>
      <c r="C10" s="40" t="s">
        <v>14</v>
      </c>
      <c r="D10" s="40" t="s">
        <v>15</v>
      </c>
      <c r="E10" s="40">
        <v>5</v>
      </c>
      <c r="F10" s="40">
        <v>6</v>
      </c>
      <c r="G10" s="40">
        <v>7</v>
      </c>
      <c r="H10" s="40">
        <v>8</v>
      </c>
      <c r="I10" s="40">
        <v>9</v>
      </c>
      <c r="J10" s="5"/>
    </row>
    <row r="11" spans="1:10" ht="18.75" customHeight="1">
      <c r="A11" s="157" t="s">
        <v>45</v>
      </c>
      <c r="B11" s="158"/>
      <c r="C11" s="158"/>
      <c r="D11" s="158"/>
      <c r="E11" s="158"/>
      <c r="F11" s="158"/>
      <c r="G11" s="158"/>
      <c r="H11" s="158"/>
      <c r="I11" s="159"/>
      <c r="J11" s="5"/>
    </row>
    <row r="12" spans="1:10" ht="51" customHeight="1">
      <c r="A12" s="39" t="s">
        <v>7</v>
      </c>
      <c r="B12" s="41" t="s">
        <v>69</v>
      </c>
      <c r="C12" s="22">
        <v>804.47</v>
      </c>
      <c r="D12" s="22">
        <v>66.03</v>
      </c>
      <c r="E12" s="21" t="s">
        <v>70</v>
      </c>
      <c r="F12" s="20" t="s">
        <v>71</v>
      </c>
      <c r="G12" s="20" t="s">
        <v>27</v>
      </c>
      <c r="H12" s="20" t="s">
        <v>79</v>
      </c>
      <c r="I12" s="20" t="s">
        <v>102</v>
      </c>
      <c r="J12" s="5"/>
    </row>
    <row r="13" spans="1:10" ht="21" customHeight="1">
      <c r="A13" s="157" t="s">
        <v>72</v>
      </c>
      <c r="B13" s="159"/>
      <c r="C13" s="36">
        <f>C12</f>
        <v>804.47</v>
      </c>
      <c r="D13" s="36">
        <f>D12</f>
        <v>66.03</v>
      </c>
      <c r="E13" s="35"/>
      <c r="F13" s="20"/>
      <c r="G13" s="20"/>
      <c r="H13" s="20"/>
      <c r="I13" s="20"/>
      <c r="J13" s="5"/>
    </row>
    <row r="14" spans="1:10" ht="21" customHeight="1">
      <c r="A14" s="157" t="s">
        <v>60</v>
      </c>
      <c r="B14" s="158"/>
      <c r="C14" s="158"/>
      <c r="D14" s="158"/>
      <c r="E14" s="158"/>
      <c r="F14" s="158"/>
      <c r="G14" s="158"/>
      <c r="H14" s="158"/>
      <c r="I14" s="159"/>
      <c r="J14" s="5"/>
    </row>
    <row r="15" spans="1:10" ht="61.5" customHeight="1">
      <c r="A15" s="20" t="s">
        <v>9</v>
      </c>
      <c r="B15" s="41" t="s">
        <v>37</v>
      </c>
      <c r="C15" s="22">
        <v>22240.58</v>
      </c>
      <c r="D15" s="22">
        <v>1172.16</v>
      </c>
      <c r="E15" s="21" t="s">
        <v>66</v>
      </c>
      <c r="F15" s="20" t="s">
        <v>67</v>
      </c>
      <c r="G15" s="20" t="s">
        <v>76</v>
      </c>
      <c r="H15" s="42" t="s">
        <v>93</v>
      </c>
      <c r="I15" s="42" t="s">
        <v>101</v>
      </c>
      <c r="J15" s="5"/>
    </row>
    <row r="16" spans="1:10" ht="62.25" customHeight="1">
      <c r="A16" s="56" t="s">
        <v>10</v>
      </c>
      <c r="B16" s="57" t="s">
        <v>26</v>
      </c>
      <c r="C16" s="22">
        <v>7234.85</v>
      </c>
      <c r="D16" s="22">
        <v>381.05</v>
      </c>
      <c r="E16" s="45" t="s">
        <v>87</v>
      </c>
      <c r="F16" s="20" t="s">
        <v>67</v>
      </c>
      <c r="G16" s="20" t="s">
        <v>68</v>
      </c>
      <c r="H16" s="42" t="s">
        <v>103</v>
      </c>
      <c r="I16" s="42" t="s">
        <v>122</v>
      </c>
      <c r="J16" s="5"/>
    </row>
    <row r="17" spans="1:10" ht="69.75" customHeight="1">
      <c r="A17" s="20" t="s">
        <v>77</v>
      </c>
      <c r="B17" s="21" t="s">
        <v>82</v>
      </c>
      <c r="C17" s="22">
        <v>12922.7</v>
      </c>
      <c r="D17" s="22">
        <v>680.2</v>
      </c>
      <c r="E17" s="21" t="s">
        <v>80</v>
      </c>
      <c r="F17" s="20" t="s">
        <v>78</v>
      </c>
      <c r="G17" s="20" t="s">
        <v>27</v>
      </c>
      <c r="H17" s="42" t="s">
        <v>98</v>
      </c>
      <c r="I17" s="42" t="s">
        <v>117</v>
      </c>
      <c r="J17" s="5"/>
    </row>
    <row r="18" spans="1:10" ht="45" customHeight="1">
      <c r="A18" s="56" t="s">
        <v>83</v>
      </c>
      <c r="B18" s="21" t="s">
        <v>89</v>
      </c>
      <c r="C18" s="22">
        <v>11407.2</v>
      </c>
      <c r="D18" s="22">
        <v>602.36</v>
      </c>
      <c r="E18" s="35" t="s">
        <v>86</v>
      </c>
      <c r="F18" s="20" t="s">
        <v>67</v>
      </c>
      <c r="G18" s="20" t="s">
        <v>27</v>
      </c>
      <c r="H18" s="42" t="s">
        <v>99</v>
      </c>
      <c r="I18" s="42" t="s">
        <v>123</v>
      </c>
      <c r="J18" s="5"/>
    </row>
    <row r="19" spans="1:10" ht="38.25" customHeight="1">
      <c r="A19" s="20" t="s">
        <v>85</v>
      </c>
      <c r="B19" s="21" t="s">
        <v>90</v>
      </c>
      <c r="C19" s="22">
        <v>25454.6</v>
      </c>
      <c r="D19" s="22">
        <v>1340.3</v>
      </c>
      <c r="E19" s="21" t="s">
        <v>88</v>
      </c>
      <c r="F19" s="20" t="s">
        <v>78</v>
      </c>
      <c r="G19" s="20" t="s">
        <v>27</v>
      </c>
      <c r="H19" s="20" t="s">
        <v>84</v>
      </c>
      <c r="I19" s="20" t="s">
        <v>118</v>
      </c>
      <c r="J19" s="5"/>
    </row>
    <row r="20" spans="1:10" ht="44.25" customHeight="1">
      <c r="A20" s="56" t="s">
        <v>91</v>
      </c>
      <c r="B20" s="45" t="s">
        <v>92</v>
      </c>
      <c r="C20" s="22">
        <v>5666.8</v>
      </c>
      <c r="D20" s="22">
        <v>298.4</v>
      </c>
      <c r="E20" s="21" t="s">
        <v>94</v>
      </c>
      <c r="F20" s="20" t="s">
        <v>95</v>
      </c>
      <c r="G20" s="20" t="s">
        <v>27</v>
      </c>
      <c r="H20" s="42" t="s">
        <v>96</v>
      </c>
      <c r="I20" s="42" t="s">
        <v>119</v>
      </c>
      <c r="J20" s="5"/>
    </row>
    <row r="21" spans="1:10" ht="61.5" customHeight="1">
      <c r="A21" s="134" t="s">
        <v>114</v>
      </c>
      <c r="B21" s="164" t="s">
        <v>120</v>
      </c>
      <c r="C21" s="153">
        <v>13270.6</v>
      </c>
      <c r="D21" s="153">
        <v>700.3</v>
      </c>
      <c r="E21" s="21" t="s">
        <v>156</v>
      </c>
      <c r="F21" s="20" t="s">
        <v>95</v>
      </c>
      <c r="G21" s="20" t="s">
        <v>27</v>
      </c>
      <c r="H21" s="20" t="s">
        <v>27</v>
      </c>
      <c r="I21" s="42" t="s">
        <v>124</v>
      </c>
      <c r="J21" s="5"/>
    </row>
    <row r="22" spans="1:10" ht="31.5" customHeight="1">
      <c r="A22" s="135"/>
      <c r="B22" s="165"/>
      <c r="C22" s="154"/>
      <c r="D22" s="154"/>
      <c r="E22" s="89" t="s">
        <v>157</v>
      </c>
      <c r="F22" s="90" t="s">
        <v>158</v>
      </c>
      <c r="G22" s="20" t="s">
        <v>27</v>
      </c>
      <c r="H22" s="20" t="s">
        <v>27</v>
      </c>
      <c r="I22" s="91" t="s">
        <v>159</v>
      </c>
      <c r="J22" s="5"/>
    </row>
    <row r="23" spans="1:10" ht="33" customHeight="1">
      <c r="A23" s="135"/>
      <c r="B23" s="165"/>
      <c r="C23" s="154"/>
      <c r="D23" s="154"/>
      <c r="E23" s="89" t="s">
        <v>160</v>
      </c>
      <c r="F23" s="90" t="s">
        <v>158</v>
      </c>
      <c r="G23" s="20" t="s">
        <v>27</v>
      </c>
      <c r="H23" s="20" t="s">
        <v>27</v>
      </c>
      <c r="I23" s="91" t="s">
        <v>161</v>
      </c>
      <c r="J23" s="5"/>
    </row>
    <row r="24" spans="1:10" ht="33.75" customHeight="1">
      <c r="A24" s="135"/>
      <c r="B24" s="165"/>
      <c r="C24" s="154"/>
      <c r="D24" s="154"/>
      <c r="E24" s="89" t="s">
        <v>162</v>
      </c>
      <c r="F24" s="90" t="s">
        <v>158</v>
      </c>
      <c r="G24" s="20" t="s">
        <v>27</v>
      </c>
      <c r="H24" s="20" t="s">
        <v>27</v>
      </c>
      <c r="I24" s="91" t="s">
        <v>163</v>
      </c>
      <c r="J24" s="5"/>
    </row>
    <row r="25" spans="1:10" ht="33" customHeight="1">
      <c r="A25" s="136"/>
      <c r="B25" s="166"/>
      <c r="C25" s="155"/>
      <c r="D25" s="155"/>
      <c r="E25" s="89" t="s">
        <v>164</v>
      </c>
      <c r="F25" s="90" t="s">
        <v>158</v>
      </c>
      <c r="G25" s="20" t="s">
        <v>27</v>
      </c>
      <c r="H25" s="20" t="s">
        <v>27</v>
      </c>
      <c r="I25" s="91" t="s">
        <v>165</v>
      </c>
      <c r="J25" s="5"/>
    </row>
    <row r="26" spans="1:9" ht="23.25" customHeight="1">
      <c r="A26" s="156" t="s">
        <v>73</v>
      </c>
      <c r="B26" s="156"/>
      <c r="C26" s="36">
        <f>C15+C16+C17+C18+C19+C20+C21</f>
        <v>98197.33</v>
      </c>
      <c r="D26" s="36">
        <f>SUM(D15:D21)</f>
        <v>5174.7699999999995</v>
      </c>
      <c r="E26" s="21"/>
      <c r="F26" s="20"/>
      <c r="G26" s="20"/>
      <c r="H26" s="42"/>
      <c r="I26" s="42"/>
    </row>
    <row r="27" spans="1:9" ht="18.75" customHeight="1">
      <c r="A27" s="157" t="s">
        <v>61</v>
      </c>
      <c r="B27" s="158"/>
      <c r="C27" s="158"/>
      <c r="D27" s="158"/>
      <c r="E27" s="158"/>
      <c r="F27" s="158"/>
      <c r="G27" s="158"/>
      <c r="H27" s="158"/>
      <c r="I27" s="159"/>
    </row>
    <row r="28" spans="1:9" ht="37.5" customHeight="1">
      <c r="A28" s="39" t="s">
        <v>57</v>
      </c>
      <c r="B28" s="41" t="s">
        <v>107</v>
      </c>
      <c r="C28" s="22">
        <v>742</v>
      </c>
      <c r="D28" s="22">
        <v>0</v>
      </c>
      <c r="E28" s="21" t="s">
        <v>51</v>
      </c>
      <c r="F28" s="20" t="s">
        <v>48</v>
      </c>
      <c r="G28" s="20" t="s">
        <v>27</v>
      </c>
      <c r="H28" s="20" t="s">
        <v>27</v>
      </c>
      <c r="I28" s="20" t="s">
        <v>169</v>
      </c>
    </row>
    <row r="29" spans="1:9" ht="41.25" customHeight="1">
      <c r="A29" s="39" t="s">
        <v>58</v>
      </c>
      <c r="B29" s="50" t="s">
        <v>106</v>
      </c>
      <c r="C29" s="46">
        <v>1320</v>
      </c>
      <c r="D29" s="46">
        <v>0</v>
      </c>
      <c r="E29" s="45" t="s">
        <v>49</v>
      </c>
      <c r="F29" s="20" t="s">
        <v>46</v>
      </c>
      <c r="G29" s="20" t="s">
        <v>27</v>
      </c>
      <c r="H29" s="20" t="s">
        <v>27</v>
      </c>
      <c r="I29" s="42" t="s">
        <v>50</v>
      </c>
    </row>
    <row r="30" spans="1:9" ht="56.25">
      <c r="A30" s="39" t="s">
        <v>59</v>
      </c>
      <c r="B30" s="47" t="s">
        <v>53</v>
      </c>
      <c r="C30" s="46">
        <v>456.15</v>
      </c>
      <c r="D30" s="46">
        <v>0</v>
      </c>
      <c r="E30" s="21" t="s">
        <v>47</v>
      </c>
      <c r="F30" s="20" t="s">
        <v>46</v>
      </c>
      <c r="G30" s="20" t="s">
        <v>27</v>
      </c>
      <c r="H30" s="42" t="s">
        <v>105</v>
      </c>
      <c r="I30" s="20" t="s">
        <v>27</v>
      </c>
    </row>
    <row r="31" spans="1:9" ht="18.75">
      <c r="A31" s="156" t="s">
        <v>74</v>
      </c>
      <c r="B31" s="156"/>
      <c r="C31" s="51">
        <f>C28+C29+C30</f>
        <v>2518.15</v>
      </c>
      <c r="D31" s="51">
        <f>D28+D29+D30</f>
        <v>0</v>
      </c>
      <c r="E31" s="21"/>
      <c r="F31" s="20"/>
      <c r="G31" s="20"/>
      <c r="H31" s="42"/>
      <c r="I31" s="20"/>
    </row>
    <row r="32" spans="1:9" ht="18.75">
      <c r="A32" s="152" t="s">
        <v>2</v>
      </c>
      <c r="B32" s="151"/>
      <c r="C32" s="36">
        <f>C13+C26+C31</f>
        <v>101519.95</v>
      </c>
      <c r="D32" s="36">
        <f>D13+D26+D31</f>
        <v>5240.799999999999</v>
      </c>
      <c r="E32" s="43"/>
      <c r="F32" s="43"/>
      <c r="G32" s="43"/>
      <c r="H32" s="43"/>
      <c r="I32" s="43"/>
    </row>
  </sheetData>
  <mergeCells count="21">
    <mergeCell ref="A11:I11"/>
    <mergeCell ref="A13:B13"/>
    <mergeCell ref="A14:I14"/>
    <mergeCell ref="A21:A25"/>
    <mergeCell ref="B21:B25"/>
    <mergeCell ref="C21:C25"/>
    <mergeCell ref="A8:A9"/>
    <mergeCell ref="B8:B9"/>
    <mergeCell ref="F8:F9"/>
    <mergeCell ref="G2:I2"/>
    <mergeCell ref="A4:I4"/>
    <mergeCell ref="A5:I5"/>
    <mergeCell ref="A6:I6"/>
    <mergeCell ref="C8:D8"/>
    <mergeCell ref="E8:E9"/>
    <mergeCell ref="G8:I8"/>
    <mergeCell ref="A32:B32"/>
    <mergeCell ref="D21:D25"/>
    <mergeCell ref="A26:B26"/>
    <mergeCell ref="A27:I27"/>
    <mergeCell ref="A31:B3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galina1</dc:creator>
  <cp:keywords/>
  <dc:description/>
  <cp:lastModifiedBy>galina1</cp:lastModifiedBy>
  <cp:lastPrinted>2012-03-02T13:52:09Z</cp:lastPrinted>
  <dcterms:created xsi:type="dcterms:W3CDTF">2010-07-29T04:12:26Z</dcterms:created>
  <dcterms:modified xsi:type="dcterms:W3CDTF">2012-03-12T08:52:26Z</dcterms:modified>
  <cp:category/>
  <cp:version/>
  <cp:contentType/>
  <cp:contentStatus/>
</cp:coreProperties>
</file>